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21915" windowHeight="12945" activeTab="0"/>
  </bookViews>
  <sheets>
    <sheet name="Результат" sheetId="1" r:id="rId1"/>
    <sheet name="Тест1" sheetId="2" r:id="rId2"/>
    <sheet name="Тест2" sheetId="3" r:id="rId3"/>
    <sheet name="Тест3" sheetId="4" r:id="rId4"/>
    <sheet name="Тест4" sheetId="5" r:id="rId5"/>
    <sheet name="Тест5" sheetId="6" r:id="rId6"/>
    <sheet name="Тест6" sheetId="7" r:id="rId7"/>
    <sheet name="Тест7" sheetId="8" r:id="rId8"/>
    <sheet name="Тест8" sheetId="9" r:id="rId9"/>
    <sheet name="Тест9" sheetId="10" r:id="rId10"/>
    <sheet name="Тест10" sheetId="11" r:id="rId11"/>
    <sheet name="Тест11" sheetId="12" r:id="rId12"/>
    <sheet name="Тест12" sheetId="13" r:id="rId13"/>
  </sheets>
  <definedNames/>
  <calcPr fullCalcOnLoad="1"/>
</workbook>
</file>

<file path=xl/sharedStrings.xml><?xml version="1.0" encoding="utf-8"?>
<sst xmlns="http://schemas.openxmlformats.org/spreadsheetml/2006/main" count="214" uniqueCount="110">
  <si>
    <t>Фамилия</t>
  </si>
  <si>
    <t>Имя</t>
  </si>
  <si>
    <t>Тест1</t>
  </si>
  <si>
    <t>Тест2</t>
  </si>
  <si>
    <t>Тест3</t>
  </si>
  <si>
    <t>Тест4</t>
  </si>
  <si>
    <t>Тест5</t>
  </si>
  <si>
    <t>Тест6</t>
  </si>
  <si>
    <t>Тест7</t>
  </si>
  <si>
    <t>Тест8</t>
  </si>
  <si>
    <t>Тест9</t>
  </si>
  <si>
    <t>Тест10</t>
  </si>
  <si>
    <t>Наименование теста</t>
  </si>
  <si>
    <t>Итого</t>
  </si>
  <si>
    <t>Тест11</t>
  </si>
  <si>
    <t>Тест12</t>
  </si>
  <si>
    <t>Тест13</t>
  </si>
  <si>
    <t>Тест14</t>
  </si>
  <si>
    <t>Тест15</t>
  </si>
  <si>
    <t>Тест16</t>
  </si>
  <si>
    <t>Тест17</t>
  </si>
  <si>
    <t>Тест18</t>
  </si>
  <si>
    <t>Тест19</t>
  </si>
  <si>
    <t>Тест20</t>
  </si>
  <si>
    <t>Тест21</t>
  </si>
  <si>
    <t>Тест22</t>
  </si>
  <si>
    <t>Тест23</t>
  </si>
  <si>
    <t>Тест24</t>
  </si>
  <si>
    <t>Баллы времени</t>
  </si>
  <si>
    <t>Эталон времени выполнения</t>
  </si>
  <si>
    <t>Правильность выполнения</t>
  </si>
  <si>
    <t>Итог баллов</t>
  </si>
  <si>
    <t>Штраф за неправильное выполнение</t>
  </si>
  <si>
    <t>Задание:</t>
  </si>
  <si>
    <t>Установите ограничения на ввод информации в ячейку B8 так, чтобы можно было ввести только целые числа в диапазоне от 10 до 100</t>
  </si>
  <si>
    <t>Выбранный продукт</t>
  </si>
  <si>
    <t>Список продуктов:</t>
  </si>
  <si>
    <t>Дикуль косметический 75</t>
  </si>
  <si>
    <t>Дикуль массажный 75</t>
  </si>
  <si>
    <t>Дикуль радикулин 75</t>
  </si>
  <si>
    <t>Дикуль спортивный 75</t>
  </si>
  <si>
    <t>Морозник 75</t>
  </si>
  <si>
    <t>Пиявка 125</t>
  </si>
  <si>
    <t>Пиявка 75</t>
  </si>
  <si>
    <t>Пчелиный яд 125</t>
  </si>
  <si>
    <t>Пчелиный яд 75</t>
  </si>
  <si>
    <t>Установите ограничения на ввод информации в ячейку B8 так, чтобы можно было ввести только значения из диапазона А11:А19</t>
  </si>
  <si>
    <t>Наименование параметра</t>
  </si>
  <si>
    <t>Количество рабочих</t>
  </si>
  <si>
    <t>5 чел</t>
  </si>
  <si>
    <t>Длительность рабочего дня</t>
  </si>
  <si>
    <t>Дата заполнения</t>
  </si>
  <si>
    <t>Сумма выручки</t>
  </si>
  <si>
    <t>200 000 р.</t>
  </si>
  <si>
    <t>16.02.2009</t>
  </si>
  <si>
    <t>11:00</t>
  </si>
  <si>
    <t>% брака</t>
  </si>
  <si>
    <t>0,02%</t>
  </si>
  <si>
    <t>Кол-во выпущеной продукции</t>
  </si>
  <si>
    <t>100 000</t>
  </si>
  <si>
    <t>Движение ГП по заказчикам</t>
  </si>
  <si>
    <t>Заказчик</t>
  </si>
  <si>
    <t>Остаток на начало</t>
  </si>
  <si>
    <t>Отгружено</t>
  </si>
  <si>
    <t>Остаток на конец</t>
  </si>
  <si>
    <t>Кол-во</t>
  </si>
  <si>
    <t>%</t>
  </si>
  <si>
    <t>ОАО "Валента фармацевтика"</t>
  </si>
  <si>
    <t>ООО "Роколор"</t>
  </si>
  <si>
    <t>ООО "Дирол"</t>
  </si>
  <si>
    <t>ООО "Зелдис"</t>
  </si>
  <si>
    <t>ООО "Фора-Фарм"</t>
  </si>
  <si>
    <t>ООО "Косметик текнолоджи"</t>
  </si>
  <si>
    <t>Наименование сырья</t>
  </si>
  <si>
    <t>Макс.цена закупки</t>
  </si>
  <si>
    <t>Закупочная цена</t>
  </si>
  <si>
    <t>Глицерин</t>
  </si>
  <si>
    <t>Дата</t>
  </si>
  <si>
    <t>Количество людей в цехе</t>
  </si>
  <si>
    <t>Среднее кол-во людей</t>
  </si>
  <si>
    <t>Максимальное кол-во людей</t>
  </si>
  <si>
    <t>Минимальное кол-во людей</t>
  </si>
  <si>
    <t>В ячейки D9:D11 введите формулы, рассчитывающие соответствующие показатели наполняемости цеха людьми</t>
  </si>
  <si>
    <t>Фамилия Имя</t>
  </si>
  <si>
    <t>Запишите в ячейку C9 формулу, результатом которого будет соединение фамилии и имени. Не забудьте про пробел.</t>
  </si>
  <si>
    <t>56</t>
  </si>
  <si>
    <t>192</t>
  </si>
  <si>
    <t>265</t>
  </si>
  <si>
    <t>456</t>
  </si>
  <si>
    <t>Енина</t>
  </si>
  <si>
    <t>Филин</t>
  </si>
  <si>
    <t>Розлито</t>
  </si>
  <si>
    <t>Нач.смены</t>
  </si>
  <si>
    <t>В ячейки B7 и B8 вставьте формулы, которые позволяют вычислить, сколько продукции было розлито в смены соответствующего начальника смены.                                              Правильным будет, если в качестве критерия указывать ячейки A7 и A8</t>
  </si>
  <si>
    <t>Дни без выпуска продукции</t>
  </si>
  <si>
    <t>В ячейку D7 необходимо записать формулу, которая рассчитает, сколько дней в ноябре продукция не выпускалась</t>
  </si>
  <si>
    <t>Получено</t>
  </si>
  <si>
    <t>Зелдис</t>
  </si>
  <si>
    <t>Валента фармацевтика</t>
  </si>
  <si>
    <t>Роколор</t>
  </si>
  <si>
    <t>Дирол</t>
  </si>
  <si>
    <t>Фора-Фарм</t>
  </si>
  <si>
    <t>Косметик текнолоджи</t>
  </si>
  <si>
    <t xml:space="preserve">Установите автофильтр для таблицы и скройте строки, в которых отгрузка менее 100 единиц.                      </t>
  </si>
  <si>
    <t>Отформатируйте таблицу так, как представлено на рисунке.                                                    В итоговую строку вставить формулы суммирования по столбцам с % (не забудьте о двух знаках после запятой)</t>
  </si>
  <si>
    <t>Время выполнения</t>
  </si>
  <si>
    <r>
      <t xml:space="preserve">Установите условия на формат ячейки С8 так, чтобы при условии, когда закупочная цена была больше макс.цены закупки, эти ячейка становилась красной, а когда закупочная цена меньше, чем 0,5 максимальной цены, ячейка становилась зеленой.    Пример цвета приведен в ячейках D8 и E8.                                                                  </t>
    </r>
    <r>
      <rPr>
        <b/>
        <sz val="11"/>
        <rFont val="Arial Cyr"/>
        <family val="0"/>
      </rPr>
      <t>Условия надо формировать именно в том порядке, в котором указано в задании, а 0,5 вводить как умножение значения на 0,5</t>
    </r>
  </si>
  <si>
    <r>
      <t xml:space="preserve">В ячейках A8:A31 находятся как числа, так и текст. Необходимо в ячейки B8:B31  занести формулы,которые покажут </t>
    </r>
    <r>
      <rPr>
        <b/>
        <sz val="11"/>
        <rFont val="Arial Cyr"/>
        <family val="0"/>
      </rPr>
      <t>"ИСТИНА" для числовых</t>
    </r>
    <r>
      <rPr>
        <sz val="11"/>
        <rFont val="Arial Cyr"/>
        <family val="0"/>
      </rPr>
      <t xml:space="preserve"> значений и "ЛОЖЬ" для текстовых</t>
    </r>
  </si>
  <si>
    <r>
      <t>Отсортируйте 1-ю таблицу по наименованию заказчика (</t>
    </r>
    <r>
      <rPr>
        <b/>
        <sz val="11"/>
        <rFont val="Arial Cyr"/>
        <family val="0"/>
      </rPr>
      <t>по алфавиту</t>
    </r>
    <r>
      <rPr>
        <sz val="11"/>
        <rFont val="Arial Cyr"/>
        <family val="0"/>
      </rPr>
      <t>), 2-ю таблицу по % остатков на конец периода (</t>
    </r>
    <r>
      <rPr>
        <b/>
        <sz val="11"/>
        <rFont val="Arial Cyr"/>
        <family val="0"/>
      </rPr>
      <t>по убыванию</t>
    </r>
    <r>
      <rPr>
        <sz val="11"/>
        <rFont val="Arial Cyr"/>
        <family val="0"/>
      </rPr>
      <t>)</t>
    </r>
  </si>
  <si>
    <t>Установите форматы ячеек С9:С14 так, чтобы вводимые в них данные отображались так, как представлено в ячейках B9:B14. Для проверки попробуйте ввести в эти ячейки значения.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</si>
</sst>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.00000000000000000000000"/>
    <numFmt numFmtId="186" formatCode="0.000000000000000000000000"/>
    <numFmt numFmtId="187" formatCode="0.0000000000000000000000000"/>
    <numFmt numFmtId="188" formatCode="0.00000000000000000000000000"/>
    <numFmt numFmtId="189" formatCode="0.000000000000000000000000000"/>
    <numFmt numFmtId="190" formatCode="0.0000000000000000000000000000"/>
    <numFmt numFmtId="191" formatCode="0.00000000000000000000000000000"/>
    <numFmt numFmtId="192" formatCode="0.000000000000000000000000000000"/>
    <numFmt numFmtId="193" formatCode="0.0000000000000000000000000000000"/>
    <numFmt numFmtId="194" formatCode="0.00000000000000000000000000000000"/>
    <numFmt numFmtId="195" formatCode="0.000000000000000000000000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0.0%"/>
    <numFmt numFmtId="199" formatCode="h:mm;@"/>
    <numFmt numFmtId="200" formatCode="[$-FC19]d\ mmmm\ yyyy\ &quot;г.&quot;"/>
    <numFmt numFmtId="201" formatCode="#,##0.00&quot;р.&quot;"/>
    <numFmt numFmtId="202" formatCode="#,##0&quot; чел&quot;"/>
    <numFmt numFmtId="203" formatCode="0&quot; чел&quot;"/>
  </numFmts>
  <fonts count="8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4" fontId="0" fillId="0" borderId="0" xfId="0" applyNumberFormat="1" applyAlignment="1" quotePrefix="1">
      <alignment horizontal="right"/>
    </xf>
    <xf numFmtId="20" fontId="0" fillId="0" borderId="0" xfId="0" applyNumberFormat="1" applyAlignment="1" quotePrefix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44" fontId="0" fillId="0" borderId="1" xfId="15" applyBorder="1" applyAlignment="1">
      <alignment/>
    </xf>
    <xf numFmtId="0" fontId="0" fillId="0" borderId="0" xfId="0" applyAlignment="1">
      <alignment vertical="top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4" borderId="0" xfId="0" applyFill="1" applyAlignment="1">
      <alignment/>
    </xf>
    <xf numFmtId="14" fontId="3" fillId="0" borderId="2" xfId="17" applyNumberFormat="1" applyFont="1" applyFill="1" applyBorder="1">
      <alignment/>
      <protection/>
    </xf>
    <xf numFmtId="1" fontId="3" fillId="0" borderId="1" xfId="17" applyNumberFormat="1" applyFill="1" applyBorder="1">
      <alignment/>
      <protection/>
    </xf>
    <xf numFmtId="3" fontId="3" fillId="0" borderId="1" xfId="17" applyNumberFormat="1" applyFill="1" applyBorder="1">
      <alignment/>
      <protection/>
    </xf>
    <xf numFmtId="0" fontId="0" fillId="0" borderId="1" xfId="0" applyBorder="1" applyAlignment="1">
      <alignment horizontal="center"/>
    </xf>
    <xf numFmtId="44" fontId="0" fillId="0" borderId="1" xfId="15" applyBorder="1" applyAlignment="1" applyProtection="1">
      <alignment/>
      <protection locked="0"/>
    </xf>
    <xf numFmtId="0" fontId="0" fillId="4" borderId="0" xfId="0" applyNumberFormat="1" applyFill="1" applyAlignment="1" applyProtection="1">
      <alignment/>
      <protection locked="0"/>
    </xf>
    <xf numFmtId="0" fontId="0" fillId="4" borderId="0" xfId="15" applyNumberFormat="1" applyFill="1" applyAlignment="1" applyProtection="1">
      <alignment/>
      <protection locked="0"/>
    </xf>
    <xf numFmtId="0" fontId="0" fillId="4" borderId="0" xfId="18" applyNumberFormat="1" applyFill="1" applyAlignment="1" applyProtection="1">
      <alignment/>
      <protection locked="0"/>
    </xf>
    <xf numFmtId="0" fontId="0" fillId="4" borderId="0" xfId="19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203" fontId="0" fillId="4" borderId="0" xfId="0" applyNumberFormat="1" applyFill="1" applyAlignment="1" applyProtection="1">
      <alignment/>
      <protection locked="0"/>
    </xf>
    <xf numFmtId="43" fontId="0" fillId="4" borderId="0" xfId="19" applyFill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/>
      <protection locked="0"/>
    </xf>
    <xf numFmtId="10" fontId="0" fillId="5" borderId="1" xfId="18" applyNumberFormat="1" applyFill="1" applyBorder="1" applyAlignment="1" applyProtection="1">
      <alignment/>
      <protection locked="0"/>
    </xf>
    <xf numFmtId="0" fontId="0" fillId="5" borderId="1" xfId="18" applyNumberForma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164" fontId="0" fillId="0" borderId="1" xfId="0" applyNumberFormat="1" applyBorder="1" applyAlignment="1">
      <alignment/>
    </xf>
    <xf numFmtId="43" fontId="0" fillId="0" borderId="1" xfId="19" applyNumberFormat="1" applyBorder="1" applyAlignment="1">
      <alignment/>
    </xf>
    <xf numFmtId="4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vertical="top" wrapText="1"/>
    </xf>
    <xf numFmtId="0" fontId="0" fillId="0" borderId="3" xfId="0" applyBorder="1" applyAlignment="1">
      <alignment horizont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7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 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6</xdr:row>
      <xdr:rowOff>47625</xdr:rowOff>
    </xdr:from>
    <xdr:to>
      <xdr:col>6</xdr:col>
      <xdr:colOff>428625</xdr:colOff>
      <xdr:row>14</xdr:row>
      <xdr:rowOff>304800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28725"/>
          <a:ext cx="5743575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5.625" style="0" customWidth="1"/>
    <col min="2" max="2" width="12.625" style="0" customWidth="1"/>
    <col min="3" max="3" width="12.25390625" style="0" customWidth="1"/>
    <col min="4" max="4" width="10.625" style="0" customWidth="1"/>
    <col min="5" max="6" width="14.125" style="0" customWidth="1"/>
    <col min="7" max="7" width="13.125" style="0" customWidth="1"/>
  </cols>
  <sheetData>
    <row r="1" spans="1:6" ht="12.75">
      <c r="A1" t="s">
        <v>0</v>
      </c>
      <c r="B1" s="49"/>
      <c r="F1" s="1"/>
    </row>
    <row r="2" spans="1:2" ht="12.75">
      <c r="A2" t="s">
        <v>1</v>
      </c>
      <c r="B2" s="49"/>
    </row>
    <row r="3" spans="1:7" s="2" customFormat="1" ht="38.25">
      <c r="A3" s="8" t="s">
        <v>12</v>
      </c>
      <c r="B3" s="8" t="s">
        <v>105</v>
      </c>
      <c r="C3" s="8" t="s">
        <v>29</v>
      </c>
      <c r="D3" s="8" t="s">
        <v>28</v>
      </c>
      <c r="E3" s="8" t="s">
        <v>30</v>
      </c>
      <c r="F3" s="8" t="s">
        <v>32</v>
      </c>
      <c r="G3" s="8" t="s">
        <v>31</v>
      </c>
    </row>
    <row r="4" spans="1:7" ht="12.75">
      <c r="A4" s="9" t="s">
        <v>2</v>
      </c>
      <c r="B4" s="39"/>
      <c r="C4" s="39">
        <v>0.0006944444444444445</v>
      </c>
      <c r="D4" s="40">
        <f>ROUND((B4-C4)*100000,1)</f>
        <v>-69.4</v>
      </c>
      <c r="E4" s="9"/>
      <c r="F4" s="9">
        <v>10000</v>
      </c>
      <c r="G4" s="9">
        <f>IF(E4,D4,F4)</f>
        <v>10000</v>
      </c>
    </row>
    <row r="5" spans="1:7" ht="12.75">
      <c r="A5" s="9" t="s">
        <v>3</v>
      </c>
      <c r="B5" s="39"/>
      <c r="C5" s="39">
        <v>0.00034722222222222224</v>
      </c>
      <c r="D5" s="40">
        <f aca="true" t="shared" si="0" ref="D5:D27">ROUND((B5-C5)*100000,1)</f>
        <v>-34.7</v>
      </c>
      <c r="E5" s="9"/>
      <c r="F5" s="9">
        <v>10000</v>
      </c>
      <c r="G5" s="9">
        <f aca="true" t="shared" si="1" ref="G5:G27">IF(E5,D5,F5)</f>
        <v>10000</v>
      </c>
    </row>
    <row r="6" spans="1:7" ht="12.75">
      <c r="A6" s="9" t="s">
        <v>4</v>
      </c>
      <c r="B6" s="39"/>
      <c r="C6" s="39">
        <v>0.0005208333333333333</v>
      </c>
      <c r="D6" s="40">
        <f t="shared" si="0"/>
        <v>-52.1</v>
      </c>
      <c r="E6" s="9"/>
      <c r="F6" s="9">
        <v>10000</v>
      </c>
      <c r="G6" s="9">
        <f t="shared" si="1"/>
        <v>10000</v>
      </c>
    </row>
    <row r="7" spans="1:7" ht="12.75">
      <c r="A7" s="9" t="s">
        <v>5</v>
      </c>
      <c r="B7" s="39"/>
      <c r="C7" s="39">
        <v>0.00017361111111111112</v>
      </c>
      <c r="D7" s="40">
        <f t="shared" si="0"/>
        <v>-17.4</v>
      </c>
      <c r="E7" s="9"/>
      <c r="F7" s="9">
        <v>10000</v>
      </c>
      <c r="G7" s="9">
        <f t="shared" si="1"/>
        <v>10000</v>
      </c>
    </row>
    <row r="8" spans="1:7" ht="12.75">
      <c r="A8" s="9" t="s">
        <v>6</v>
      </c>
      <c r="B8" s="39"/>
      <c r="C8" s="39">
        <v>0.00017361111111111112</v>
      </c>
      <c r="D8" s="40">
        <f t="shared" si="0"/>
        <v>-17.4</v>
      </c>
      <c r="E8" s="9"/>
      <c r="F8" s="9">
        <v>10000</v>
      </c>
      <c r="G8" s="9">
        <f t="shared" si="1"/>
        <v>10000</v>
      </c>
    </row>
    <row r="9" spans="1:7" ht="12.75">
      <c r="A9" s="9" t="s">
        <v>7</v>
      </c>
      <c r="B9" s="39"/>
      <c r="C9" s="39">
        <v>0.0002893518518518519</v>
      </c>
      <c r="D9" s="40">
        <f t="shared" si="0"/>
        <v>-28.9</v>
      </c>
      <c r="E9" s="9"/>
      <c r="F9" s="9">
        <v>10000</v>
      </c>
      <c r="G9" s="9">
        <f t="shared" si="1"/>
        <v>10000</v>
      </c>
    </row>
    <row r="10" spans="1:7" ht="12.75">
      <c r="A10" s="9" t="s">
        <v>8</v>
      </c>
      <c r="B10" s="39"/>
      <c r="C10" s="39">
        <v>0.00023148148148148146</v>
      </c>
      <c r="D10" s="40">
        <f t="shared" si="0"/>
        <v>-23.1</v>
      </c>
      <c r="E10" s="9"/>
      <c r="F10" s="9">
        <v>10000</v>
      </c>
      <c r="G10" s="9">
        <f t="shared" si="1"/>
        <v>10000</v>
      </c>
    </row>
    <row r="11" spans="1:7" ht="12.75">
      <c r="A11" s="9" t="s">
        <v>9</v>
      </c>
      <c r="B11" s="39"/>
      <c r="C11" s="39">
        <v>0.0002893518518518519</v>
      </c>
      <c r="D11" s="40">
        <f t="shared" si="0"/>
        <v>-28.9</v>
      </c>
      <c r="E11" s="9"/>
      <c r="F11" s="9">
        <v>10000</v>
      </c>
      <c r="G11" s="9">
        <f t="shared" si="1"/>
        <v>10000</v>
      </c>
    </row>
    <row r="12" spans="1:7" ht="12.75">
      <c r="A12" s="9" t="s">
        <v>10</v>
      </c>
      <c r="B12" s="39"/>
      <c r="C12" s="39">
        <v>0.0005787037037037038</v>
      </c>
      <c r="D12" s="40">
        <f t="shared" si="0"/>
        <v>-57.9</v>
      </c>
      <c r="E12" s="9"/>
      <c r="F12" s="9">
        <v>10000</v>
      </c>
      <c r="G12" s="9">
        <f t="shared" si="1"/>
        <v>10000</v>
      </c>
    </row>
    <row r="13" spans="1:7" ht="12.75">
      <c r="A13" s="9" t="s">
        <v>11</v>
      </c>
      <c r="B13" s="39"/>
      <c r="C13" s="39">
        <v>0.0004050925925925926</v>
      </c>
      <c r="D13" s="40">
        <f t="shared" si="0"/>
        <v>-40.5</v>
      </c>
      <c r="E13" s="9"/>
      <c r="F13" s="9">
        <v>10000</v>
      </c>
      <c r="G13" s="9">
        <f t="shared" si="1"/>
        <v>10000</v>
      </c>
    </row>
    <row r="14" spans="1:7" ht="12.75">
      <c r="A14" s="9" t="s">
        <v>14</v>
      </c>
      <c r="B14" s="39"/>
      <c r="C14" s="39">
        <v>0.0002893518518518519</v>
      </c>
      <c r="D14" s="40">
        <f t="shared" si="0"/>
        <v>-28.9</v>
      </c>
      <c r="E14" s="9"/>
      <c r="F14" s="9">
        <v>10000</v>
      </c>
      <c r="G14" s="9">
        <f t="shared" si="1"/>
        <v>10000</v>
      </c>
    </row>
    <row r="15" spans="1:7" ht="12.75">
      <c r="A15" s="9" t="s">
        <v>15</v>
      </c>
      <c r="B15" s="39"/>
      <c r="C15" s="39">
        <v>0.0004629629629629629</v>
      </c>
      <c r="D15" s="40">
        <f t="shared" si="0"/>
        <v>-46.3</v>
      </c>
      <c r="E15" s="9"/>
      <c r="F15" s="9">
        <v>10000</v>
      </c>
      <c r="G15" s="9">
        <f t="shared" si="1"/>
        <v>10000</v>
      </c>
    </row>
    <row r="16" spans="1:7" ht="12.75" hidden="1">
      <c r="A16" s="9" t="s">
        <v>16</v>
      </c>
      <c r="B16" s="39"/>
      <c r="C16" s="39">
        <v>0</v>
      </c>
      <c r="D16" s="40">
        <f t="shared" si="0"/>
        <v>0</v>
      </c>
      <c r="E16" s="9"/>
      <c r="F16" s="9">
        <v>10000</v>
      </c>
      <c r="G16" s="9">
        <f t="shared" si="1"/>
        <v>10000</v>
      </c>
    </row>
    <row r="17" spans="1:7" ht="12.75" hidden="1">
      <c r="A17" s="9" t="s">
        <v>17</v>
      </c>
      <c r="B17" s="39"/>
      <c r="C17" s="39">
        <v>0</v>
      </c>
      <c r="D17" s="40">
        <f t="shared" si="0"/>
        <v>0</v>
      </c>
      <c r="E17" s="9"/>
      <c r="F17" s="9"/>
      <c r="G17" s="9">
        <f t="shared" si="1"/>
        <v>0</v>
      </c>
    </row>
    <row r="18" spans="1:7" ht="12.75" hidden="1">
      <c r="A18" s="9" t="s">
        <v>18</v>
      </c>
      <c r="B18" s="39"/>
      <c r="C18" s="39">
        <v>0</v>
      </c>
      <c r="D18" s="40">
        <f t="shared" si="0"/>
        <v>0</v>
      </c>
      <c r="E18" s="9"/>
      <c r="F18" s="9"/>
      <c r="G18" s="9">
        <f t="shared" si="1"/>
        <v>0</v>
      </c>
    </row>
    <row r="19" spans="1:7" ht="12.75" hidden="1">
      <c r="A19" s="9" t="s">
        <v>19</v>
      </c>
      <c r="B19" s="39"/>
      <c r="C19" s="39">
        <v>0</v>
      </c>
      <c r="D19" s="40">
        <f t="shared" si="0"/>
        <v>0</v>
      </c>
      <c r="E19" s="9"/>
      <c r="F19" s="9"/>
      <c r="G19" s="9">
        <f t="shared" si="1"/>
        <v>0</v>
      </c>
    </row>
    <row r="20" spans="1:7" ht="12.75" hidden="1">
      <c r="A20" s="9" t="s">
        <v>20</v>
      </c>
      <c r="B20" s="39"/>
      <c r="C20" s="39">
        <v>0</v>
      </c>
      <c r="D20" s="40">
        <f t="shared" si="0"/>
        <v>0</v>
      </c>
      <c r="E20" s="9"/>
      <c r="F20" s="9"/>
      <c r="G20" s="9">
        <f t="shared" si="1"/>
        <v>0</v>
      </c>
    </row>
    <row r="21" spans="1:7" ht="12.75" hidden="1">
      <c r="A21" s="9" t="s">
        <v>21</v>
      </c>
      <c r="B21" s="39"/>
      <c r="C21" s="39">
        <v>0</v>
      </c>
      <c r="D21" s="40">
        <f t="shared" si="0"/>
        <v>0</v>
      </c>
      <c r="E21" s="9"/>
      <c r="F21" s="9"/>
      <c r="G21" s="9">
        <f t="shared" si="1"/>
        <v>0</v>
      </c>
    </row>
    <row r="22" spans="1:7" ht="12.75" hidden="1">
      <c r="A22" s="9" t="s">
        <v>22</v>
      </c>
      <c r="B22" s="39"/>
      <c r="C22" s="39">
        <v>0</v>
      </c>
      <c r="D22" s="40">
        <f t="shared" si="0"/>
        <v>0</v>
      </c>
      <c r="E22" s="9"/>
      <c r="F22" s="9"/>
      <c r="G22" s="9">
        <f t="shared" si="1"/>
        <v>0</v>
      </c>
    </row>
    <row r="23" spans="1:7" ht="12.75" hidden="1">
      <c r="A23" s="9" t="s">
        <v>23</v>
      </c>
      <c r="B23" s="39"/>
      <c r="C23" s="39">
        <v>0</v>
      </c>
      <c r="D23" s="40">
        <f t="shared" si="0"/>
        <v>0</v>
      </c>
      <c r="E23" s="9"/>
      <c r="F23" s="9"/>
      <c r="G23" s="9">
        <f t="shared" si="1"/>
        <v>0</v>
      </c>
    </row>
    <row r="24" spans="1:7" ht="12.75" hidden="1">
      <c r="A24" s="9" t="s">
        <v>24</v>
      </c>
      <c r="B24" s="39"/>
      <c r="C24" s="39">
        <v>0</v>
      </c>
      <c r="D24" s="40">
        <f t="shared" si="0"/>
        <v>0</v>
      </c>
      <c r="E24" s="9"/>
      <c r="F24" s="9"/>
      <c r="G24" s="9">
        <f t="shared" si="1"/>
        <v>0</v>
      </c>
    </row>
    <row r="25" spans="1:7" ht="12.75" hidden="1">
      <c r="A25" s="9" t="s">
        <v>25</v>
      </c>
      <c r="B25" s="39"/>
      <c r="C25" s="39">
        <v>0</v>
      </c>
      <c r="D25" s="40">
        <f t="shared" si="0"/>
        <v>0</v>
      </c>
      <c r="E25" s="9"/>
      <c r="F25" s="9"/>
      <c r="G25" s="9">
        <f t="shared" si="1"/>
        <v>0</v>
      </c>
    </row>
    <row r="26" spans="1:7" ht="12.75" hidden="1">
      <c r="A26" s="9" t="s">
        <v>26</v>
      </c>
      <c r="B26" s="39"/>
      <c r="C26" s="39">
        <v>0</v>
      </c>
      <c r="D26" s="40">
        <f t="shared" si="0"/>
        <v>0</v>
      </c>
      <c r="E26" s="9"/>
      <c r="F26" s="9"/>
      <c r="G26" s="9">
        <f t="shared" si="1"/>
        <v>0</v>
      </c>
    </row>
    <row r="27" spans="1:7" ht="12.75" hidden="1">
      <c r="A27" s="9" t="s">
        <v>27</v>
      </c>
      <c r="B27" s="39"/>
      <c r="C27" s="39">
        <v>0</v>
      </c>
      <c r="D27" s="40">
        <f t="shared" si="0"/>
        <v>0</v>
      </c>
      <c r="E27" s="9"/>
      <c r="F27" s="9"/>
      <c r="G27" s="9">
        <f t="shared" si="1"/>
        <v>0</v>
      </c>
    </row>
    <row r="28" spans="1:7" ht="12.75">
      <c r="A28" s="42" t="s">
        <v>13</v>
      </c>
      <c r="B28" s="42"/>
      <c r="C28" s="42"/>
      <c r="D28" s="41">
        <f>SUM(D4:D27)</f>
        <v>-445.5</v>
      </c>
      <c r="E28" s="9"/>
      <c r="F28" s="41">
        <f>SUM(F4:F27)</f>
        <v>130000</v>
      </c>
      <c r="G28" s="41">
        <f>SUM(G4:G27)</f>
        <v>130000</v>
      </c>
    </row>
  </sheetData>
  <sheetProtection password="ADD7" sheet="1" objects="1" scenarios="1"/>
  <mergeCells count="1">
    <mergeCell ref="A28:C28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I39"/>
  <sheetViews>
    <sheetView workbookViewId="0" topLeftCell="A1">
      <selection activeCell="B7" sqref="B7"/>
    </sheetView>
  </sheetViews>
  <sheetFormatPr defaultColWidth="9.00390625" defaultRowHeight="12.75"/>
  <cols>
    <col min="1" max="1" width="11.125" style="0" customWidth="1"/>
    <col min="2" max="2" width="15.25390625" style="0" customWidth="1"/>
    <col min="3" max="3" width="10.75390625" style="0" customWidth="1"/>
  </cols>
  <sheetData>
    <row r="1" ht="12.75">
      <c r="A1" s="1" t="b">
        <v>0</v>
      </c>
    </row>
    <row r="3" ht="15.75">
      <c r="A3" s="38"/>
    </row>
    <row r="4" spans="1:9" ht="12.75">
      <c r="A4" t="s">
        <v>33</v>
      </c>
      <c r="B4" s="43" t="s">
        <v>93</v>
      </c>
      <c r="C4" s="43"/>
      <c r="D4" s="43"/>
      <c r="E4" s="43"/>
      <c r="F4" s="43"/>
      <c r="G4" s="43"/>
      <c r="H4" s="43"/>
      <c r="I4" s="43"/>
    </row>
    <row r="5" spans="2:9" ht="20.25" customHeight="1">
      <c r="B5" s="43"/>
      <c r="C5" s="43"/>
      <c r="D5" s="43"/>
      <c r="E5" s="43"/>
      <c r="F5" s="43"/>
      <c r="G5" s="43"/>
      <c r="H5" s="43"/>
      <c r="I5" s="43"/>
    </row>
    <row r="6" spans="2:9" ht="24" customHeight="1">
      <c r="B6" s="43"/>
      <c r="C6" s="43"/>
      <c r="D6" s="43"/>
      <c r="E6" s="43"/>
      <c r="F6" s="43"/>
      <c r="G6" s="43"/>
      <c r="H6" s="43"/>
      <c r="I6" s="43"/>
    </row>
    <row r="7" spans="1:9" ht="12.75">
      <c r="A7" t="s">
        <v>89</v>
      </c>
      <c r="B7" s="32"/>
      <c r="C7" s="12"/>
      <c r="D7" s="12"/>
      <c r="E7" s="12"/>
      <c r="F7" s="12"/>
      <c r="G7" s="12"/>
      <c r="H7" s="12"/>
      <c r="I7" s="12"/>
    </row>
    <row r="8" spans="1:9" ht="12.75">
      <c r="A8" t="s">
        <v>90</v>
      </c>
      <c r="B8" s="32"/>
      <c r="C8" s="12"/>
      <c r="D8" s="12"/>
      <c r="E8" s="12"/>
      <c r="F8" s="12"/>
      <c r="G8" s="12"/>
      <c r="H8" s="12"/>
      <c r="I8" s="12"/>
    </row>
    <row r="9" spans="1:3" ht="12.75">
      <c r="A9" s="24" t="s">
        <v>77</v>
      </c>
      <c r="B9" s="24" t="s">
        <v>91</v>
      </c>
      <c r="C9" s="24" t="s">
        <v>92</v>
      </c>
    </row>
    <row r="10" spans="1:3" ht="12.75">
      <c r="A10" s="21">
        <v>39753</v>
      </c>
      <c r="B10" s="22">
        <v>100779</v>
      </c>
      <c r="C10" s="23" t="s">
        <v>89</v>
      </c>
    </row>
    <row r="11" spans="1:3" ht="12.75">
      <c r="A11" s="21">
        <v>39754</v>
      </c>
      <c r="B11" s="22">
        <v>108677</v>
      </c>
      <c r="C11" s="23" t="s">
        <v>90</v>
      </c>
    </row>
    <row r="12" spans="1:3" ht="12.75">
      <c r="A12" s="21">
        <v>39755</v>
      </c>
      <c r="B12" s="22">
        <v>90143</v>
      </c>
      <c r="C12" s="23" t="s">
        <v>90</v>
      </c>
    </row>
    <row r="13" spans="1:3" ht="12.75">
      <c r="A13" s="21">
        <v>39756</v>
      </c>
      <c r="B13" s="22">
        <v>0</v>
      </c>
      <c r="C13" s="23" t="s">
        <v>89</v>
      </c>
    </row>
    <row r="14" spans="1:3" ht="12.75">
      <c r="A14" s="21">
        <v>39757</v>
      </c>
      <c r="B14" s="22">
        <v>53641</v>
      </c>
      <c r="C14" s="23" t="s">
        <v>89</v>
      </c>
    </row>
    <row r="15" spans="1:3" ht="12.75">
      <c r="A15" s="21">
        <v>39758</v>
      </c>
      <c r="B15" s="22">
        <v>68802</v>
      </c>
      <c r="C15" s="23" t="s">
        <v>90</v>
      </c>
    </row>
    <row r="16" spans="1:3" ht="12.75">
      <c r="A16" s="21">
        <v>39759</v>
      </c>
      <c r="B16" s="22">
        <v>97551</v>
      </c>
      <c r="C16" s="23" t="s">
        <v>90</v>
      </c>
    </row>
    <row r="17" spans="1:3" ht="12.75">
      <c r="A17" s="21">
        <v>39760</v>
      </c>
      <c r="B17" s="22">
        <v>97217</v>
      </c>
      <c r="C17" s="23" t="s">
        <v>89</v>
      </c>
    </row>
    <row r="18" spans="1:3" ht="12.75">
      <c r="A18" s="21">
        <v>39761</v>
      </c>
      <c r="B18" s="22">
        <v>96902</v>
      </c>
      <c r="C18" s="23" t="s">
        <v>89</v>
      </c>
    </row>
    <row r="19" spans="1:3" ht="12.75">
      <c r="A19" s="21">
        <v>39762</v>
      </c>
      <c r="B19" s="22">
        <v>102580</v>
      </c>
      <c r="C19" s="23" t="s">
        <v>90</v>
      </c>
    </row>
    <row r="20" spans="1:3" ht="12.75">
      <c r="A20" s="21">
        <v>39763</v>
      </c>
      <c r="B20" s="22">
        <v>74518</v>
      </c>
      <c r="C20" s="23" t="s">
        <v>90</v>
      </c>
    </row>
    <row r="21" spans="1:3" ht="12.75">
      <c r="A21" s="21">
        <v>39764</v>
      </c>
      <c r="B21" s="22">
        <v>93238</v>
      </c>
      <c r="C21" s="23" t="s">
        <v>89</v>
      </c>
    </row>
    <row r="22" spans="1:3" ht="12.75">
      <c r="A22" s="21">
        <v>39765</v>
      </c>
      <c r="B22" s="22">
        <v>95857</v>
      </c>
      <c r="C22" s="23" t="s">
        <v>89</v>
      </c>
    </row>
    <row r="23" spans="1:3" ht="12.75">
      <c r="A23" s="21">
        <v>39766</v>
      </c>
      <c r="B23" s="22">
        <v>103943</v>
      </c>
      <c r="C23" s="23" t="s">
        <v>90</v>
      </c>
    </row>
    <row r="24" spans="1:3" ht="12.75">
      <c r="A24" s="21">
        <v>39767</v>
      </c>
      <c r="B24" s="22">
        <v>108330</v>
      </c>
      <c r="C24" s="23" t="s">
        <v>90</v>
      </c>
    </row>
    <row r="25" spans="1:3" ht="12.75">
      <c r="A25" s="21">
        <v>39768</v>
      </c>
      <c r="B25" s="22">
        <v>105347</v>
      </c>
      <c r="C25" s="23" t="s">
        <v>89</v>
      </c>
    </row>
    <row r="26" spans="1:3" ht="12.75">
      <c r="A26" s="21">
        <v>39769</v>
      </c>
      <c r="B26" s="22">
        <v>91632</v>
      </c>
      <c r="C26" s="23" t="s">
        <v>89</v>
      </c>
    </row>
    <row r="27" spans="1:3" ht="12.75">
      <c r="A27" s="21">
        <v>39770</v>
      </c>
      <c r="B27" s="22">
        <v>58858</v>
      </c>
      <c r="C27" s="23" t="s">
        <v>90</v>
      </c>
    </row>
    <row r="28" spans="1:3" ht="12.75">
      <c r="A28" s="21">
        <v>39771</v>
      </c>
      <c r="B28" s="22">
        <v>106836</v>
      </c>
      <c r="C28" s="23" t="s">
        <v>90</v>
      </c>
    </row>
    <row r="29" spans="1:3" ht="12.75">
      <c r="A29" s="21">
        <v>39772</v>
      </c>
      <c r="B29" s="22">
        <v>93795</v>
      </c>
      <c r="C29" s="23" t="s">
        <v>89</v>
      </c>
    </row>
    <row r="30" spans="1:3" ht="12.75">
      <c r="A30" s="21">
        <v>39773</v>
      </c>
      <c r="B30" s="22">
        <v>112353</v>
      </c>
      <c r="C30" s="23" t="s">
        <v>89</v>
      </c>
    </row>
    <row r="31" spans="1:3" ht="12.75">
      <c r="A31" s="21">
        <v>39774</v>
      </c>
      <c r="B31" s="22">
        <v>117511</v>
      </c>
      <c r="C31" s="23" t="s">
        <v>90</v>
      </c>
    </row>
    <row r="32" spans="1:3" ht="12.75">
      <c r="A32" s="21">
        <v>39775</v>
      </c>
      <c r="B32" s="22">
        <v>111909</v>
      </c>
      <c r="C32" s="23" t="s">
        <v>90</v>
      </c>
    </row>
    <row r="33" spans="1:3" ht="12.75">
      <c r="A33" s="21">
        <v>39776</v>
      </c>
      <c r="B33" s="22">
        <v>100975</v>
      </c>
      <c r="C33" s="23" t="s">
        <v>89</v>
      </c>
    </row>
    <row r="34" spans="1:3" ht="12.75">
      <c r="A34" s="21">
        <v>39777</v>
      </c>
      <c r="B34" s="22">
        <v>99153</v>
      </c>
      <c r="C34" s="23" t="s">
        <v>89</v>
      </c>
    </row>
    <row r="35" spans="1:3" ht="12.75">
      <c r="A35" s="21">
        <v>39778</v>
      </c>
      <c r="B35" s="22">
        <v>79887</v>
      </c>
      <c r="C35" s="23" t="s">
        <v>90</v>
      </c>
    </row>
    <row r="36" spans="1:3" ht="12.75">
      <c r="A36" s="21">
        <v>39779</v>
      </c>
      <c r="B36" s="22">
        <v>103421</v>
      </c>
      <c r="C36" s="23" t="s">
        <v>90</v>
      </c>
    </row>
    <row r="37" spans="1:3" ht="12.75">
      <c r="A37" s="21">
        <v>39780</v>
      </c>
      <c r="B37" s="22">
        <v>92042</v>
      </c>
      <c r="C37" s="23" t="s">
        <v>89</v>
      </c>
    </row>
    <row r="38" spans="1:3" ht="12.75">
      <c r="A38" s="21">
        <v>39781</v>
      </c>
      <c r="B38" s="22">
        <v>96440</v>
      </c>
      <c r="C38" s="23" t="s">
        <v>89</v>
      </c>
    </row>
    <row r="39" spans="1:3" ht="12.75">
      <c r="A39" s="21">
        <v>39782</v>
      </c>
      <c r="B39" s="22">
        <v>106885</v>
      </c>
      <c r="C39" s="23" t="s">
        <v>90</v>
      </c>
    </row>
  </sheetData>
  <sheetProtection password="ADD7" sheet="1" objects="1" scenarios="1"/>
  <mergeCells count="1">
    <mergeCell ref="B4:I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I39"/>
  <sheetViews>
    <sheetView workbookViewId="0" topLeftCell="A1">
      <selection activeCell="D7" sqref="D7"/>
    </sheetView>
  </sheetViews>
  <sheetFormatPr defaultColWidth="9.00390625" defaultRowHeight="12.75"/>
  <cols>
    <col min="1" max="1" width="11.875" style="0" customWidth="1"/>
  </cols>
  <sheetData>
    <row r="1" ht="12.75">
      <c r="A1" s="1" t="b">
        <v>0</v>
      </c>
    </row>
    <row r="3" ht="15.75">
      <c r="A3" s="38"/>
    </row>
    <row r="4" spans="1:9" ht="12.75">
      <c r="A4" t="s">
        <v>33</v>
      </c>
      <c r="B4" s="43" t="s">
        <v>95</v>
      </c>
      <c r="C4" s="43"/>
      <c r="D4" s="43"/>
      <c r="E4" s="43"/>
      <c r="F4" s="43"/>
      <c r="G4" s="43"/>
      <c r="H4" s="43"/>
      <c r="I4" s="43"/>
    </row>
    <row r="5" spans="2:9" ht="12.75">
      <c r="B5" s="43"/>
      <c r="C5" s="43"/>
      <c r="D5" s="43"/>
      <c r="E5" s="43"/>
      <c r="F5" s="43"/>
      <c r="G5" s="43"/>
      <c r="H5" s="43"/>
      <c r="I5" s="43"/>
    </row>
    <row r="6" spans="2:9" ht="12.75">
      <c r="B6" s="43"/>
      <c r="C6" s="43"/>
      <c r="D6" s="43"/>
      <c r="E6" s="43"/>
      <c r="F6" s="43"/>
      <c r="G6" s="43"/>
      <c r="H6" s="43"/>
      <c r="I6" s="43"/>
    </row>
    <row r="7" spans="1:4" ht="12.75">
      <c r="A7" t="s">
        <v>94</v>
      </c>
      <c r="D7" s="30"/>
    </row>
    <row r="8" ht="12.75">
      <c r="B8" s="3"/>
    </row>
    <row r="9" spans="1:2" ht="12.75">
      <c r="A9" s="24" t="s">
        <v>77</v>
      </c>
      <c r="B9" s="24" t="s">
        <v>91</v>
      </c>
    </row>
    <row r="10" spans="1:2" ht="12.75">
      <c r="A10" s="21">
        <v>39753</v>
      </c>
      <c r="B10" s="22">
        <v>100779</v>
      </c>
    </row>
    <row r="11" spans="1:2" ht="12.75">
      <c r="A11" s="21">
        <v>39754</v>
      </c>
      <c r="B11" s="22">
        <v>108677</v>
      </c>
    </row>
    <row r="12" spans="1:2" ht="12.75">
      <c r="A12" s="21">
        <v>39755</v>
      </c>
      <c r="B12" s="22">
        <v>90143</v>
      </c>
    </row>
    <row r="13" spans="1:2" ht="12.75">
      <c r="A13" s="21">
        <v>39756</v>
      </c>
      <c r="B13" s="22">
        <v>0</v>
      </c>
    </row>
    <row r="14" spans="1:2" ht="12.75">
      <c r="A14" s="21">
        <v>39757</v>
      </c>
      <c r="B14" s="22">
        <v>53641</v>
      </c>
    </row>
    <row r="15" spans="1:2" ht="12.75">
      <c r="A15" s="21">
        <v>39758</v>
      </c>
      <c r="B15" s="22">
        <v>0</v>
      </c>
    </row>
    <row r="16" spans="1:2" ht="12.75">
      <c r="A16" s="21">
        <v>39759</v>
      </c>
      <c r="B16" s="22">
        <v>97551</v>
      </c>
    </row>
    <row r="17" spans="1:2" ht="12.75">
      <c r="A17" s="21">
        <v>39760</v>
      </c>
      <c r="B17" s="22">
        <v>0</v>
      </c>
    </row>
    <row r="18" spans="1:2" ht="12.75">
      <c r="A18" s="21">
        <v>39761</v>
      </c>
      <c r="B18" s="22">
        <v>96902</v>
      </c>
    </row>
    <row r="19" spans="1:2" ht="12.75">
      <c r="A19" s="21">
        <v>39762</v>
      </c>
      <c r="B19" s="22">
        <v>102580</v>
      </c>
    </row>
    <row r="20" spans="1:2" ht="12.75">
      <c r="A20" s="21">
        <v>39763</v>
      </c>
      <c r="B20" s="22">
        <v>74518</v>
      </c>
    </row>
    <row r="21" spans="1:2" ht="12.75">
      <c r="A21" s="21">
        <v>39764</v>
      </c>
      <c r="B21" s="22">
        <v>0</v>
      </c>
    </row>
    <row r="22" spans="1:2" ht="12.75">
      <c r="A22" s="21">
        <v>39765</v>
      </c>
      <c r="B22" s="22">
        <v>95857</v>
      </c>
    </row>
    <row r="23" spans="1:2" ht="12.75">
      <c r="A23" s="21">
        <v>39766</v>
      </c>
      <c r="B23" s="22">
        <v>103943</v>
      </c>
    </row>
    <row r="24" spans="1:2" ht="12.75">
      <c r="A24" s="21">
        <v>39767</v>
      </c>
      <c r="B24" s="22">
        <v>0</v>
      </c>
    </row>
    <row r="25" spans="1:2" ht="12.75">
      <c r="A25" s="21">
        <v>39768</v>
      </c>
      <c r="B25" s="22">
        <v>105347</v>
      </c>
    </row>
    <row r="26" spans="1:2" ht="12.75">
      <c r="A26" s="21">
        <v>39769</v>
      </c>
      <c r="B26" s="22">
        <v>91632</v>
      </c>
    </row>
    <row r="27" spans="1:2" ht="12.75">
      <c r="A27" s="21">
        <v>39770</v>
      </c>
      <c r="B27" s="22">
        <v>0</v>
      </c>
    </row>
    <row r="28" spans="1:2" ht="12.75">
      <c r="A28" s="21">
        <v>39771</v>
      </c>
      <c r="B28" s="22">
        <v>106836</v>
      </c>
    </row>
    <row r="29" spans="1:2" ht="12.75">
      <c r="A29" s="21">
        <v>39772</v>
      </c>
      <c r="B29" s="22">
        <v>0</v>
      </c>
    </row>
    <row r="30" spans="1:2" ht="12.75">
      <c r="A30" s="21">
        <v>39773</v>
      </c>
      <c r="B30" s="22">
        <v>112353</v>
      </c>
    </row>
    <row r="31" spans="1:2" ht="12.75">
      <c r="A31" s="21">
        <v>39774</v>
      </c>
      <c r="B31" s="22">
        <v>117511</v>
      </c>
    </row>
    <row r="32" spans="1:2" ht="12.75">
      <c r="A32" s="21">
        <v>39775</v>
      </c>
      <c r="B32" s="22">
        <v>0</v>
      </c>
    </row>
    <row r="33" spans="1:2" ht="12.75">
      <c r="A33" s="21">
        <v>39776</v>
      </c>
      <c r="B33" s="22">
        <v>100975</v>
      </c>
    </row>
    <row r="34" spans="1:2" ht="12.75">
      <c r="A34" s="21">
        <v>39777</v>
      </c>
      <c r="B34" s="22">
        <v>99153</v>
      </c>
    </row>
    <row r="35" spans="1:2" ht="12.75">
      <c r="A35" s="21">
        <v>39778</v>
      </c>
      <c r="B35" s="22">
        <v>79887</v>
      </c>
    </row>
    <row r="36" spans="1:2" ht="12.75">
      <c r="A36" s="21">
        <v>39779</v>
      </c>
      <c r="B36" s="22">
        <v>0</v>
      </c>
    </row>
    <row r="37" spans="1:2" ht="12.75">
      <c r="A37" s="21">
        <v>39780</v>
      </c>
      <c r="B37" s="22">
        <v>92042</v>
      </c>
    </row>
    <row r="38" spans="1:2" ht="12.75">
      <c r="A38" s="21">
        <v>39781</v>
      </c>
      <c r="B38" s="22">
        <v>0</v>
      </c>
    </row>
    <row r="39" spans="1:2" ht="12.75">
      <c r="A39" s="21">
        <v>39782</v>
      </c>
      <c r="B39" s="22">
        <v>106885</v>
      </c>
    </row>
  </sheetData>
  <sheetProtection password="ADD7" sheet="1" objects="1" scenarios="1"/>
  <mergeCells count="1">
    <mergeCell ref="B4:I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/>
  <dimension ref="A1:K17"/>
  <sheetViews>
    <sheetView workbookViewId="0" topLeftCell="A1">
      <selection activeCell="A9" sqref="A9:A10"/>
    </sheetView>
  </sheetViews>
  <sheetFormatPr defaultColWidth="9.00390625" defaultRowHeight="12.75"/>
  <cols>
    <col min="1" max="1" width="27.375" style="0" bestFit="1" customWidth="1"/>
  </cols>
  <sheetData>
    <row r="1" ht="12.75">
      <c r="A1" s="1" t="b">
        <v>0</v>
      </c>
    </row>
    <row r="3" ht="15.75">
      <c r="A3" s="38"/>
    </row>
    <row r="4" spans="1:11" ht="12.75">
      <c r="A4" t="s">
        <v>33</v>
      </c>
      <c r="B4" s="43" t="s">
        <v>103</v>
      </c>
      <c r="C4" s="43"/>
      <c r="D4" s="43"/>
      <c r="E4" s="43"/>
      <c r="F4" s="43"/>
      <c r="G4" s="43"/>
      <c r="H4" s="43"/>
      <c r="I4" s="43"/>
      <c r="J4" s="43"/>
      <c r="K4" s="43"/>
    </row>
    <row r="5" spans="2:11" ht="12.75"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2:11" ht="12.75">
      <c r="B6" s="43"/>
      <c r="C6" s="43"/>
      <c r="D6" s="43"/>
      <c r="E6" s="43"/>
      <c r="F6" s="43"/>
      <c r="G6" s="43"/>
      <c r="H6" s="43"/>
      <c r="I6" s="43"/>
      <c r="J6" s="43"/>
      <c r="K6" s="43"/>
    </row>
    <row r="8" spans="1:9" ht="12.75">
      <c r="A8" s="44"/>
      <c r="B8" s="44"/>
      <c r="C8" s="44"/>
      <c r="D8" s="44"/>
      <c r="E8" s="44"/>
      <c r="F8" s="44"/>
      <c r="G8" s="44"/>
      <c r="H8" s="44"/>
      <c r="I8" s="44"/>
    </row>
    <row r="9" spans="1:9" ht="12.75" customHeight="1">
      <c r="A9" s="45" t="s">
        <v>61</v>
      </c>
      <c r="B9" s="46" t="s">
        <v>62</v>
      </c>
      <c r="C9" s="47"/>
      <c r="D9" s="46" t="s">
        <v>96</v>
      </c>
      <c r="E9" s="47"/>
      <c r="F9" s="45" t="s">
        <v>63</v>
      </c>
      <c r="G9" s="45"/>
      <c r="H9" s="45" t="s">
        <v>64</v>
      </c>
      <c r="I9" s="45"/>
    </row>
    <row r="10" spans="1:9" ht="12.75">
      <c r="A10" s="45"/>
      <c r="B10" s="34" t="s">
        <v>65</v>
      </c>
      <c r="C10" s="34" t="s">
        <v>66</v>
      </c>
      <c r="D10" s="34" t="s">
        <v>65</v>
      </c>
      <c r="E10" s="34" t="s">
        <v>66</v>
      </c>
      <c r="F10" s="34" t="s">
        <v>65</v>
      </c>
      <c r="G10" s="34" t="s">
        <v>66</v>
      </c>
      <c r="H10" s="34" t="s">
        <v>65</v>
      </c>
      <c r="I10" s="34" t="s">
        <v>66</v>
      </c>
    </row>
    <row r="11" spans="1:9" ht="12.75">
      <c r="A11" s="35" t="s">
        <v>98</v>
      </c>
      <c r="B11" s="35">
        <v>54</v>
      </c>
      <c r="C11" s="36">
        <f aca="true" t="shared" si="0" ref="C11:C16">B11/$B$17</f>
        <v>0.1992619926199262</v>
      </c>
      <c r="D11" s="37">
        <v>0</v>
      </c>
      <c r="E11" s="36">
        <f aca="true" t="shared" si="1" ref="E11:E16">D11/$D$17</f>
        <v>0</v>
      </c>
      <c r="F11" s="35">
        <v>54</v>
      </c>
      <c r="G11" s="36">
        <f aca="true" t="shared" si="2" ref="G11:G16">F11/$F$17</f>
        <v>0.04909090909090909</v>
      </c>
      <c r="H11" s="35">
        <v>0</v>
      </c>
      <c r="I11" s="36">
        <f aca="true" t="shared" si="3" ref="I11:I16">H11/$H$17</f>
        <v>0</v>
      </c>
    </row>
    <row r="12" spans="1:9" ht="12.75">
      <c r="A12" s="35" t="s">
        <v>99</v>
      </c>
      <c r="B12" s="35">
        <v>53</v>
      </c>
      <c r="C12" s="36">
        <f t="shared" si="0"/>
        <v>0.19557195571955718</v>
      </c>
      <c r="D12" s="37">
        <v>1</v>
      </c>
      <c r="E12" s="36">
        <f t="shared" si="1"/>
        <v>0.0009182736455463728</v>
      </c>
      <c r="F12" s="35"/>
      <c r="G12" s="36">
        <f t="shared" si="2"/>
        <v>0</v>
      </c>
      <c r="H12" s="35">
        <v>54</v>
      </c>
      <c r="I12" s="36">
        <f t="shared" si="3"/>
        <v>0.2076923076923077</v>
      </c>
    </row>
    <row r="13" spans="1:9" ht="12.75">
      <c r="A13" s="35" t="s">
        <v>100</v>
      </c>
      <c r="B13" s="35">
        <v>128</v>
      </c>
      <c r="C13" s="36">
        <f t="shared" si="0"/>
        <v>0.47232472324723246</v>
      </c>
      <c r="D13" s="37">
        <v>164</v>
      </c>
      <c r="E13" s="36">
        <f t="shared" si="1"/>
        <v>0.15059687786960516</v>
      </c>
      <c r="F13" s="35">
        <v>177</v>
      </c>
      <c r="G13" s="36">
        <f t="shared" si="2"/>
        <v>0.16090909090909092</v>
      </c>
      <c r="H13" s="35">
        <v>115</v>
      </c>
      <c r="I13" s="36">
        <f t="shared" si="3"/>
        <v>0.4423076923076923</v>
      </c>
    </row>
    <row r="14" spans="1:9" ht="12.75">
      <c r="A14" s="35" t="s">
        <v>97</v>
      </c>
      <c r="B14" s="35">
        <v>0</v>
      </c>
      <c r="C14" s="36">
        <f t="shared" si="0"/>
        <v>0</v>
      </c>
      <c r="D14" s="37">
        <v>17</v>
      </c>
      <c r="E14" s="36">
        <f t="shared" si="1"/>
        <v>0.015610651974288337</v>
      </c>
      <c r="F14" s="35">
        <v>13</v>
      </c>
      <c r="G14" s="36">
        <f t="shared" si="2"/>
        <v>0.011818181818181818</v>
      </c>
      <c r="H14" s="35">
        <v>4</v>
      </c>
      <c r="I14" s="36">
        <f t="shared" si="3"/>
        <v>0.015384615384615385</v>
      </c>
    </row>
    <row r="15" spans="1:9" ht="12.75">
      <c r="A15" s="35" t="s">
        <v>101</v>
      </c>
      <c r="B15" s="35">
        <v>24</v>
      </c>
      <c r="C15" s="36">
        <f t="shared" si="0"/>
        <v>0.08856088560885608</v>
      </c>
      <c r="D15" s="37">
        <v>907</v>
      </c>
      <c r="E15" s="36">
        <f t="shared" si="1"/>
        <v>0.8328741965105602</v>
      </c>
      <c r="F15" s="35">
        <v>850</v>
      </c>
      <c r="G15" s="36">
        <f t="shared" si="2"/>
        <v>0.7727272727272727</v>
      </c>
      <c r="H15" s="35">
        <v>81</v>
      </c>
      <c r="I15" s="36">
        <f t="shared" si="3"/>
        <v>0.31153846153846154</v>
      </c>
    </row>
    <row r="16" spans="1:9" ht="12.75">
      <c r="A16" s="35" t="s">
        <v>102</v>
      </c>
      <c r="B16" s="35">
        <v>12</v>
      </c>
      <c r="C16" s="36">
        <f t="shared" si="0"/>
        <v>0.04428044280442804</v>
      </c>
      <c r="D16" s="37">
        <v>0</v>
      </c>
      <c r="E16" s="36">
        <f t="shared" si="1"/>
        <v>0</v>
      </c>
      <c r="F16" s="35">
        <v>6</v>
      </c>
      <c r="G16" s="36">
        <f t="shared" si="2"/>
        <v>0.005454545454545455</v>
      </c>
      <c r="H16" s="35">
        <v>6</v>
      </c>
      <c r="I16" s="36">
        <f t="shared" si="3"/>
        <v>0.023076923076923078</v>
      </c>
    </row>
    <row r="17" spans="1:9" ht="12.75">
      <c r="A17" s="35" t="s">
        <v>13</v>
      </c>
      <c r="B17" s="35">
        <f>SUM(B11:B16)</f>
        <v>271</v>
      </c>
      <c r="C17" s="35"/>
      <c r="D17" s="35">
        <f>SUM(D11:D16)</f>
        <v>1089</v>
      </c>
      <c r="E17" s="35"/>
      <c r="F17" s="35">
        <f>SUM(F11:F16)</f>
        <v>1100</v>
      </c>
      <c r="G17" s="35"/>
      <c r="H17" s="35">
        <f>SUM(H11:H16)</f>
        <v>260</v>
      </c>
      <c r="I17" s="35"/>
    </row>
  </sheetData>
  <sheetProtection password="ADD7" sheet="1" objects="1" scenarios="1"/>
  <mergeCells count="7">
    <mergeCell ref="B4:K6"/>
    <mergeCell ref="A8:I8"/>
    <mergeCell ref="A9:A10"/>
    <mergeCell ref="B9:C9"/>
    <mergeCell ref="F9:G9"/>
    <mergeCell ref="H9:I9"/>
    <mergeCell ref="D9:E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I27"/>
  <sheetViews>
    <sheetView workbookViewId="0" topLeftCell="A1">
      <selection activeCell="A8" sqref="A8:A9"/>
    </sheetView>
  </sheetViews>
  <sheetFormatPr defaultColWidth="9.00390625" defaultRowHeight="12.75"/>
  <cols>
    <col min="1" max="1" width="27.25390625" style="0" customWidth="1"/>
    <col min="2" max="2" width="10.375" style="0" customWidth="1"/>
    <col min="9" max="9" width="10.125" style="0" customWidth="1"/>
  </cols>
  <sheetData>
    <row r="1" ht="12.75">
      <c r="A1" s="1" t="b">
        <v>0</v>
      </c>
    </row>
    <row r="3" ht="15.75">
      <c r="A3" s="38"/>
    </row>
    <row r="4" spans="1:9" ht="12.75">
      <c r="A4" t="s">
        <v>33</v>
      </c>
      <c r="B4" s="43" t="s">
        <v>108</v>
      </c>
      <c r="C4" s="43"/>
      <c r="D4" s="43"/>
      <c r="E4" s="43"/>
      <c r="F4" s="43"/>
      <c r="G4" s="43"/>
      <c r="H4" s="43"/>
      <c r="I4" s="43"/>
    </row>
    <row r="5" spans="2:9" ht="12.75">
      <c r="B5" s="43"/>
      <c r="C5" s="43"/>
      <c r="D5" s="43"/>
      <c r="E5" s="43"/>
      <c r="F5" s="43"/>
      <c r="G5" s="43"/>
      <c r="H5" s="43"/>
      <c r="I5" s="43"/>
    </row>
    <row r="6" spans="2:9" ht="12.75">
      <c r="B6" s="43"/>
      <c r="C6" s="43"/>
      <c r="D6" s="43"/>
      <c r="E6" s="43"/>
      <c r="F6" s="43"/>
      <c r="G6" s="43"/>
      <c r="H6" s="43"/>
      <c r="I6" s="43"/>
    </row>
    <row r="7" spans="1:7" ht="12.75">
      <c r="A7" s="44"/>
      <c r="B7" s="44"/>
      <c r="C7" s="44"/>
      <c r="D7" s="44"/>
      <c r="E7" s="44"/>
      <c r="F7" s="44"/>
      <c r="G7" s="44"/>
    </row>
    <row r="8" spans="1:9" ht="12.75" customHeight="1">
      <c r="A8" s="45" t="s">
        <v>61</v>
      </c>
      <c r="B8" s="46" t="s">
        <v>62</v>
      </c>
      <c r="C8" s="47"/>
      <c r="D8" s="46" t="s">
        <v>96</v>
      </c>
      <c r="E8" s="47"/>
      <c r="F8" s="45" t="s">
        <v>63</v>
      </c>
      <c r="G8" s="45"/>
      <c r="H8" s="45" t="s">
        <v>64</v>
      </c>
      <c r="I8" s="45"/>
    </row>
    <row r="9" spans="1:9" ht="12.75">
      <c r="A9" s="45"/>
      <c r="B9" s="34" t="s">
        <v>65</v>
      </c>
      <c r="C9" s="34" t="s">
        <v>66</v>
      </c>
      <c r="D9" s="34" t="s">
        <v>65</v>
      </c>
      <c r="E9" s="34" t="s">
        <v>66</v>
      </c>
      <c r="F9" s="34" t="s">
        <v>65</v>
      </c>
      <c r="G9" s="34" t="s">
        <v>66</v>
      </c>
      <c r="H9" s="34" t="s">
        <v>65</v>
      </c>
      <c r="I9" s="34" t="s">
        <v>66</v>
      </c>
    </row>
    <row r="10" spans="1:9" ht="12.75">
      <c r="A10" s="35" t="s">
        <v>98</v>
      </c>
      <c r="B10" s="35">
        <v>54</v>
      </c>
      <c r="C10" s="36">
        <f aca="true" t="shared" si="0" ref="C10:C15">B10/$B$16</f>
        <v>0.1992619926199262</v>
      </c>
      <c r="D10" s="37">
        <v>0</v>
      </c>
      <c r="E10" s="36">
        <f aca="true" t="shared" si="1" ref="E10:E15">D10/$D$16</f>
        <v>0</v>
      </c>
      <c r="F10" s="35">
        <v>54</v>
      </c>
      <c r="G10" s="36">
        <f aca="true" t="shared" si="2" ref="G10:G15">F10/$F$16</f>
        <v>0.04909090909090909</v>
      </c>
      <c r="H10" s="35">
        <v>0</v>
      </c>
      <c r="I10" s="36">
        <f aca="true" t="shared" si="3" ref="I10:I15">H10/$H$16</f>
        <v>0</v>
      </c>
    </row>
    <row r="11" spans="1:9" ht="12.75">
      <c r="A11" s="35" t="s">
        <v>99</v>
      </c>
      <c r="B11" s="35">
        <v>53</v>
      </c>
      <c r="C11" s="36">
        <f t="shared" si="0"/>
        <v>0.19557195571955718</v>
      </c>
      <c r="D11" s="37">
        <v>1</v>
      </c>
      <c r="E11" s="36">
        <f t="shared" si="1"/>
        <v>0.0009182736455463728</v>
      </c>
      <c r="F11" s="35"/>
      <c r="G11" s="36">
        <f t="shared" si="2"/>
        <v>0</v>
      </c>
      <c r="H11" s="35">
        <v>54</v>
      </c>
      <c r="I11" s="36">
        <f t="shared" si="3"/>
        <v>0.2076923076923077</v>
      </c>
    </row>
    <row r="12" spans="1:9" ht="12.75">
      <c r="A12" s="35" t="s">
        <v>100</v>
      </c>
      <c r="B12" s="35">
        <v>128</v>
      </c>
      <c r="C12" s="36">
        <f t="shared" si="0"/>
        <v>0.47232472324723246</v>
      </c>
      <c r="D12" s="37">
        <v>164</v>
      </c>
      <c r="E12" s="36">
        <f t="shared" si="1"/>
        <v>0.15059687786960516</v>
      </c>
      <c r="F12" s="35">
        <v>177</v>
      </c>
      <c r="G12" s="36">
        <f t="shared" si="2"/>
        <v>0.16090909090909092</v>
      </c>
      <c r="H12" s="35">
        <v>115</v>
      </c>
      <c r="I12" s="36">
        <f t="shared" si="3"/>
        <v>0.4423076923076923</v>
      </c>
    </row>
    <row r="13" spans="1:9" ht="12.75">
      <c r="A13" s="35" t="s">
        <v>97</v>
      </c>
      <c r="B13" s="35">
        <v>0</v>
      </c>
      <c r="C13" s="36">
        <f t="shared" si="0"/>
        <v>0</v>
      </c>
      <c r="D13" s="37">
        <v>17</v>
      </c>
      <c r="E13" s="36">
        <f t="shared" si="1"/>
        <v>0.015610651974288337</v>
      </c>
      <c r="F13" s="35">
        <v>13</v>
      </c>
      <c r="G13" s="36">
        <f t="shared" si="2"/>
        <v>0.011818181818181818</v>
      </c>
      <c r="H13" s="35">
        <v>4</v>
      </c>
      <c r="I13" s="36">
        <f t="shared" si="3"/>
        <v>0.015384615384615385</v>
      </c>
    </row>
    <row r="14" spans="1:9" ht="12.75">
      <c r="A14" s="35" t="s">
        <v>101</v>
      </c>
      <c r="B14" s="35">
        <v>24</v>
      </c>
      <c r="C14" s="36">
        <f t="shared" si="0"/>
        <v>0.08856088560885608</v>
      </c>
      <c r="D14" s="37">
        <v>907</v>
      </c>
      <c r="E14" s="36">
        <f t="shared" si="1"/>
        <v>0.8328741965105602</v>
      </c>
      <c r="F14" s="35">
        <v>850</v>
      </c>
      <c r="G14" s="36">
        <f t="shared" si="2"/>
        <v>0.7727272727272727</v>
      </c>
      <c r="H14" s="35">
        <v>81</v>
      </c>
      <c r="I14" s="36">
        <f t="shared" si="3"/>
        <v>0.31153846153846154</v>
      </c>
    </row>
    <row r="15" spans="1:9" ht="12.75">
      <c r="A15" s="35" t="s">
        <v>102</v>
      </c>
      <c r="B15" s="35">
        <v>12</v>
      </c>
      <c r="C15" s="36">
        <f t="shared" si="0"/>
        <v>0.04428044280442804</v>
      </c>
      <c r="D15" s="37">
        <v>0</v>
      </c>
      <c r="E15" s="36">
        <f t="shared" si="1"/>
        <v>0</v>
      </c>
      <c r="F15" s="35">
        <v>6</v>
      </c>
      <c r="G15" s="36">
        <f t="shared" si="2"/>
        <v>0.005454545454545455</v>
      </c>
      <c r="H15" s="35">
        <v>6</v>
      </c>
      <c r="I15" s="36">
        <f t="shared" si="3"/>
        <v>0.023076923076923078</v>
      </c>
    </row>
    <row r="16" spans="1:9" ht="12.75">
      <c r="A16" s="35" t="s">
        <v>13</v>
      </c>
      <c r="B16" s="35">
        <f>SUM(B10:B15)</f>
        <v>271</v>
      </c>
      <c r="C16" s="35"/>
      <c r="D16" s="35">
        <f>SUM(D10:D15)</f>
        <v>1089</v>
      </c>
      <c r="E16" s="35"/>
      <c r="F16" s="35">
        <f>SUM(F10:F15)</f>
        <v>1100</v>
      </c>
      <c r="G16" s="35"/>
      <c r="H16" s="35">
        <f>SUM(H10:H15)</f>
        <v>260</v>
      </c>
      <c r="I16" s="35"/>
    </row>
    <row r="17" spans="1:9" ht="12.75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2.75">
      <c r="A18" s="48"/>
      <c r="B18" s="48"/>
      <c r="C18" s="48"/>
      <c r="D18" s="48"/>
      <c r="E18" s="48"/>
      <c r="F18" s="48"/>
      <c r="G18" s="48"/>
      <c r="H18" s="33"/>
      <c r="I18" s="33"/>
    </row>
    <row r="19" spans="1:9" ht="12.75" customHeight="1">
      <c r="A19" s="45" t="s">
        <v>61</v>
      </c>
      <c r="B19" s="46" t="s">
        <v>62</v>
      </c>
      <c r="C19" s="47"/>
      <c r="D19" s="46" t="s">
        <v>96</v>
      </c>
      <c r="E19" s="47"/>
      <c r="F19" s="45" t="s">
        <v>63</v>
      </c>
      <c r="G19" s="45"/>
      <c r="H19" s="45" t="s">
        <v>64</v>
      </c>
      <c r="I19" s="45"/>
    </row>
    <row r="20" spans="1:9" ht="12.75">
      <c r="A20" s="45"/>
      <c r="B20" s="34" t="s">
        <v>65</v>
      </c>
      <c r="C20" s="34" t="s">
        <v>66</v>
      </c>
      <c r="D20" s="34" t="s">
        <v>65</v>
      </c>
      <c r="E20" s="34" t="s">
        <v>66</v>
      </c>
      <c r="F20" s="34" t="s">
        <v>65</v>
      </c>
      <c r="G20" s="34" t="s">
        <v>66</v>
      </c>
      <c r="H20" s="34" t="s">
        <v>65</v>
      </c>
      <c r="I20" s="34" t="s">
        <v>66</v>
      </c>
    </row>
    <row r="21" spans="1:9" ht="12.75">
      <c r="A21" s="35" t="s">
        <v>98</v>
      </c>
      <c r="B21" s="35">
        <v>54</v>
      </c>
      <c r="C21" s="36">
        <f aca="true" t="shared" si="4" ref="C21:C26">B21/$B$27</f>
        <v>0.1992619926199262</v>
      </c>
      <c r="D21" s="37">
        <v>0</v>
      </c>
      <c r="E21" s="36">
        <f aca="true" t="shared" si="5" ref="E21:E26">D21/$D$27</f>
        <v>0</v>
      </c>
      <c r="F21" s="35">
        <v>54</v>
      </c>
      <c r="G21" s="36">
        <f aca="true" t="shared" si="6" ref="G21:G26">F21/$F$27</f>
        <v>0.04909090909090909</v>
      </c>
      <c r="H21" s="35">
        <v>0</v>
      </c>
      <c r="I21" s="36">
        <f aca="true" t="shared" si="7" ref="I21:I26">H21/$H$27</f>
        <v>0</v>
      </c>
    </row>
    <row r="22" spans="1:9" ht="12.75">
      <c r="A22" s="35" t="s">
        <v>99</v>
      </c>
      <c r="B22" s="35">
        <v>53</v>
      </c>
      <c r="C22" s="36">
        <f t="shared" si="4"/>
        <v>0.19557195571955718</v>
      </c>
      <c r="D22" s="37">
        <v>1</v>
      </c>
      <c r="E22" s="36">
        <f t="shared" si="5"/>
        <v>0.0009182736455463728</v>
      </c>
      <c r="F22" s="35"/>
      <c r="G22" s="36">
        <f t="shared" si="6"/>
        <v>0</v>
      </c>
      <c r="H22" s="35">
        <v>54</v>
      </c>
      <c r="I22" s="36">
        <f t="shared" si="7"/>
        <v>0.2076923076923077</v>
      </c>
    </row>
    <row r="23" spans="1:9" ht="12.75">
      <c r="A23" s="35" t="s">
        <v>100</v>
      </c>
      <c r="B23" s="35">
        <v>128</v>
      </c>
      <c r="C23" s="36">
        <f t="shared" si="4"/>
        <v>0.47232472324723246</v>
      </c>
      <c r="D23" s="37">
        <v>164</v>
      </c>
      <c r="E23" s="36">
        <f t="shared" si="5"/>
        <v>0.15059687786960516</v>
      </c>
      <c r="F23" s="35">
        <v>177</v>
      </c>
      <c r="G23" s="36">
        <f t="shared" si="6"/>
        <v>0.16090909090909092</v>
      </c>
      <c r="H23" s="35">
        <v>115</v>
      </c>
      <c r="I23" s="36">
        <f t="shared" si="7"/>
        <v>0.4423076923076923</v>
      </c>
    </row>
    <row r="24" spans="1:9" ht="12.75">
      <c r="A24" s="35" t="s">
        <v>97</v>
      </c>
      <c r="B24" s="35">
        <v>0</v>
      </c>
      <c r="C24" s="36">
        <f t="shared" si="4"/>
        <v>0</v>
      </c>
      <c r="D24" s="37">
        <v>17</v>
      </c>
      <c r="E24" s="36">
        <f t="shared" si="5"/>
        <v>0.015610651974288337</v>
      </c>
      <c r="F24" s="35">
        <v>13</v>
      </c>
      <c r="G24" s="36">
        <f t="shared" si="6"/>
        <v>0.011818181818181818</v>
      </c>
      <c r="H24" s="35">
        <v>4</v>
      </c>
      <c r="I24" s="36">
        <f t="shared" si="7"/>
        <v>0.015384615384615385</v>
      </c>
    </row>
    <row r="25" spans="1:9" ht="12.75">
      <c r="A25" s="35" t="s">
        <v>101</v>
      </c>
      <c r="B25" s="35">
        <v>24</v>
      </c>
      <c r="C25" s="36">
        <f t="shared" si="4"/>
        <v>0.08856088560885608</v>
      </c>
      <c r="D25" s="37">
        <v>907</v>
      </c>
      <c r="E25" s="36">
        <f t="shared" si="5"/>
        <v>0.8328741965105602</v>
      </c>
      <c r="F25" s="35">
        <v>850</v>
      </c>
      <c r="G25" s="36">
        <f t="shared" si="6"/>
        <v>0.7727272727272727</v>
      </c>
      <c r="H25" s="35">
        <v>81</v>
      </c>
      <c r="I25" s="36">
        <f t="shared" si="7"/>
        <v>0.31153846153846154</v>
      </c>
    </row>
    <row r="26" spans="1:9" ht="12.75">
      <c r="A26" s="35" t="s">
        <v>102</v>
      </c>
      <c r="B26" s="35">
        <v>12</v>
      </c>
      <c r="C26" s="36">
        <f t="shared" si="4"/>
        <v>0.04428044280442804</v>
      </c>
      <c r="D26" s="37">
        <v>0</v>
      </c>
      <c r="E26" s="36">
        <f t="shared" si="5"/>
        <v>0</v>
      </c>
      <c r="F26" s="35">
        <v>6</v>
      </c>
      <c r="G26" s="36">
        <f t="shared" si="6"/>
        <v>0.005454545454545455</v>
      </c>
      <c r="H26" s="35">
        <v>6</v>
      </c>
      <c r="I26" s="36">
        <f t="shared" si="7"/>
        <v>0.023076923076923078</v>
      </c>
    </row>
    <row r="27" spans="1:9" ht="12.75">
      <c r="A27" s="35" t="s">
        <v>13</v>
      </c>
      <c r="B27" s="35">
        <f>SUM(B21:B26)</f>
        <v>271</v>
      </c>
      <c r="C27" s="35"/>
      <c r="D27" s="35">
        <f>SUM(D21:D26)</f>
        <v>1089</v>
      </c>
      <c r="E27" s="35"/>
      <c r="F27" s="35">
        <f>SUM(F21:F26)</f>
        <v>1100</v>
      </c>
      <c r="G27" s="35"/>
      <c r="H27" s="35">
        <f>SUM(H21:H26)</f>
        <v>260</v>
      </c>
      <c r="I27" s="35"/>
    </row>
  </sheetData>
  <sheetProtection password="ADD7" sheet="1" objects="1" scenarios="1"/>
  <mergeCells count="13">
    <mergeCell ref="B4:I6"/>
    <mergeCell ref="A8:A9"/>
    <mergeCell ref="B8:C8"/>
    <mergeCell ref="D8:E8"/>
    <mergeCell ref="F8:G8"/>
    <mergeCell ref="A7:G7"/>
    <mergeCell ref="A18:G18"/>
    <mergeCell ref="H8:I8"/>
    <mergeCell ref="H19:I19"/>
    <mergeCell ref="A19:A20"/>
    <mergeCell ref="B19:C19"/>
    <mergeCell ref="D19:E19"/>
    <mergeCell ref="F19:G1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26"/>
  <sheetViews>
    <sheetView workbookViewId="0" topLeftCell="A1">
      <selection activeCell="A17" sqref="A17"/>
    </sheetView>
  </sheetViews>
  <sheetFormatPr defaultColWidth="9.00390625" defaultRowHeight="12.75"/>
  <cols>
    <col min="1" max="1" width="27.75390625" style="0" customWidth="1"/>
  </cols>
  <sheetData>
    <row r="1" ht="12.75">
      <c r="A1" s="1" t="b">
        <v>0</v>
      </c>
    </row>
    <row r="3" ht="15.75">
      <c r="A3" s="38"/>
    </row>
    <row r="4" spans="1:9" ht="12.75">
      <c r="A4" t="s">
        <v>33</v>
      </c>
      <c r="B4" s="43" t="s">
        <v>104</v>
      </c>
      <c r="C4" s="43"/>
      <c r="D4" s="43"/>
      <c r="E4" s="43"/>
      <c r="F4" s="43"/>
      <c r="G4" s="43"/>
      <c r="H4" s="43"/>
      <c r="I4" s="43"/>
    </row>
    <row r="5" spans="2:9" ht="19.5" customHeight="1">
      <c r="B5" s="43"/>
      <c r="C5" s="43"/>
      <c r="D5" s="43"/>
      <c r="E5" s="43"/>
      <c r="F5" s="43"/>
      <c r="G5" s="43"/>
      <c r="H5" s="43"/>
      <c r="I5" s="43"/>
    </row>
    <row r="6" spans="2:9" ht="19.5" customHeight="1">
      <c r="B6" s="43"/>
      <c r="C6" s="43"/>
      <c r="D6" s="43"/>
      <c r="E6" s="43"/>
      <c r="F6" s="43"/>
      <c r="G6" s="43"/>
      <c r="H6" s="43"/>
      <c r="I6" s="43"/>
    </row>
    <row r="15" ht="28.5" customHeight="1"/>
    <row r="16" ht="27.75" customHeight="1"/>
    <row r="17" spans="1:7" s="10" customFormat="1" ht="12.75">
      <c r="A17" s="20" t="s">
        <v>60</v>
      </c>
      <c r="B17" s="20"/>
      <c r="C17" s="20"/>
      <c r="D17" s="20"/>
      <c r="E17" s="20"/>
      <c r="F17" s="20"/>
      <c r="G17" s="20"/>
    </row>
    <row r="18" spans="1:7" s="10" customFormat="1" ht="12.75" customHeight="1">
      <c r="A18" s="20" t="s">
        <v>61</v>
      </c>
      <c r="B18" s="20" t="s">
        <v>62</v>
      </c>
      <c r="C18" s="20"/>
      <c r="D18" s="20" t="s">
        <v>63</v>
      </c>
      <c r="E18" s="20"/>
      <c r="F18" s="20" t="s">
        <v>64</v>
      </c>
      <c r="G18" s="20"/>
    </row>
    <row r="19" spans="1:7" s="10" customFormat="1" ht="12.75">
      <c r="A19" s="20"/>
      <c r="B19" s="20" t="s">
        <v>65</v>
      </c>
      <c r="C19" s="20" t="s">
        <v>66</v>
      </c>
      <c r="D19" s="20" t="s">
        <v>65</v>
      </c>
      <c r="E19" s="20" t="s">
        <v>66</v>
      </c>
      <c r="F19" s="20" t="s">
        <v>65</v>
      </c>
      <c r="G19" s="20" t="s">
        <v>66</v>
      </c>
    </row>
    <row r="20" spans="1:7" ht="12.75">
      <c r="A20" s="20" t="s">
        <v>67</v>
      </c>
      <c r="B20" s="20"/>
      <c r="C20" s="20"/>
      <c r="D20" s="20"/>
      <c r="E20" s="20"/>
      <c r="F20" s="20"/>
      <c r="G20" s="20"/>
    </row>
    <row r="21" spans="1:7" ht="12.75">
      <c r="A21" s="20" t="s">
        <v>68</v>
      </c>
      <c r="B21" s="20"/>
      <c r="C21" s="20"/>
      <c r="D21" s="20"/>
      <c r="E21" s="20"/>
      <c r="F21" s="20"/>
      <c r="G21" s="20"/>
    </row>
    <row r="22" spans="1:7" ht="12.75">
      <c r="A22" s="20" t="s">
        <v>69</v>
      </c>
      <c r="B22" s="20"/>
      <c r="C22" s="20"/>
      <c r="D22" s="20"/>
      <c r="E22" s="20"/>
      <c r="F22" s="20"/>
      <c r="G22" s="20"/>
    </row>
    <row r="23" spans="1:7" ht="12.75">
      <c r="A23" s="20" t="s">
        <v>70</v>
      </c>
      <c r="B23" s="20"/>
      <c r="C23" s="20"/>
      <c r="D23" s="20"/>
      <c r="E23" s="20"/>
      <c r="F23" s="20"/>
      <c r="G23" s="20"/>
    </row>
    <row r="24" spans="1:7" ht="12.75">
      <c r="A24" s="20" t="s">
        <v>71</v>
      </c>
      <c r="B24" s="20"/>
      <c r="C24" s="20"/>
      <c r="D24" s="20"/>
      <c r="E24" s="20"/>
      <c r="F24" s="20"/>
      <c r="G24" s="20"/>
    </row>
    <row r="25" spans="1:7" ht="12.75">
      <c r="A25" s="20" t="s">
        <v>72</v>
      </c>
      <c r="B25" s="20"/>
      <c r="C25" s="20"/>
      <c r="D25" s="20"/>
      <c r="E25" s="20"/>
      <c r="F25" s="20"/>
      <c r="G25" s="20"/>
    </row>
    <row r="26" spans="1:7" ht="12.75">
      <c r="A26" s="20" t="s">
        <v>13</v>
      </c>
      <c r="B26" s="20">
        <f>SUM(B20:B25)</f>
        <v>0</v>
      </c>
      <c r="C26" s="20"/>
      <c r="D26" s="20">
        <f>SUM(D20:D25)</f>
        <v>0</v>
      </c>
      <c r="E26" s="20"/>
      <c r="F26" s="20">
        <f>SUM(F20:F25)</f>
        <v>0</v>
      </c>
      <c r="G26" s="20"/>
    </row>
  </sheetData>
  <sheetProtection password="ADD7" sheet="1" objects="1" scenarios="1"/>
  <mergeCells count="1">
    <mergeCell ref="B4:I6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I8"/>
  <sheetViews>
    <sheetView workbookViewId="0" topLeftCell="A1">
      <selection activeCell="C8" sqref="C8"/>
    </sheetView>
  </sheetViews>
  <sheetFormatPr defaultColWidth="9.00390625" defaultRowHeight="12.75"/>
  <cols>
    <col min="1" max="1" width="24.375" style="0" customWidth="1"/>
    <col min="2" max="2" width="10.00390625" style="0" customWidth="1"/>
    <col min="3" max="3" width="11.625" style="0" customWidth="1"/>
    <col min="4" max="4" width="8.125" style="0" customWidth="1"/>
  </cols>
  <sheetData>
    <row r="1" ht="12.75">
      <c r="A1" s="1" t="b">
        <v>0</v>
      </c>
    </row>
    <row r="3" ht="15.75">
      <c r="A3" s="38"/>
    </row>
    <row r="4" spans="1:9" ht="12.75">
      <c r="A4" t="s">
        <v>33</v>
      </c>
      <c r="B4" s="43" t="s">
        <v>106</v>
      </c>
      <c r="C4" s="43"/>
      <c r="D4" s="43"/>
      <c r="E4" s="43"/>
      <c r="F4" s="43"/>
      <c r="G4" s="43"/>
      <c r="H4" s="43"/>
      <c r="I4" s="43"/>
    </row>
    <row r="5" spans="2:9" ht="40.5" customHeight="1">
      <c r="B5" s="43"/>
      <c r="C5" s="43"/>
      <c r="D5" s="43"/>
      <c r="E5" s="43"/>
      <c r="F5" s="43"/>
      <c r="G5" s="43"/>
      <c r="H5" s="43"/>
      <c r="I5" s="43"/>
    </row>
    <row r="6" spans="2:9" ht="46.5" customHeight="1">
      <c r="B6" s="43"/>
      <c r="C6" s="43"/>
      <c r="D6" s="43"/>
      <c r="E6" s="43"/>
      <c r="F6" s="43"/>
      <c r="G6" s="43"/>
      <c r="H6" s="43"/>
      <c r="I6" s="43"/>
    </row>
    <row r="7" spans="1:3" s="2" customFormat="1" ht="25.5">
      <c r="A7" s="8" t="s">
        <v>73</v>
      </c>
      <c r="B7" s="8" t="s">
        <v>74</v>
      </c>
      <c r="C7" s="8" t="s">
        <v>75</v>
      </c>
    </row>
    <row r="8" spans="1:5" ht="12.75">
      <c r="A8" s="9" t="s">
        <v>76</v>
      </c>
      <c r="B8" s="11">
        <v>89</v>
      </c>
      <c r="C8" s="25"/>
      <c r="D8" s="13"/>
      <c r="E8" s="14"/>
    </row>
  </sheetData>
  <sheetProtection password="ADD7" sheet="1" objects="1" scenarios="1"/>
  <mergeCells count="1">
    <mergeCell ref="B4:I6"/>
  </mergeCells>
  <dataValidations count="1">
    <dataValidation type="decimal" operator="greaterThanOrEqual" allowBlank="1" showInputMessage="1" showErrorMessage="1" sqref="C8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I14"/>
  <sheetViews>
    <sheetView workbookViewId="0" topLeftCell="A1">
      <selection activeCell="C9" sqref="C9"/>
    </sheetView>
  </sheetViews>
  <sheetFormatPr defaultColWidth="9.00390625" defaultRowHeight="12.75"/>
  <cols>
    <col min="1" max="1" width="27.375" style="0" bestFit="1" customWidth="1"/>
    <col min="2" max="2" width="10.125" style="0" bestFit="1" customWidth="1"/>
    <col min="3" max="3" width="11.625" style="0" customWidth="1"/>
  </cols>
  <sheetData>
    <row r="1" ht="12.75">
      <c r="A1" s="1" t="b">
        <v>0</v>
      </c>
    </row>
    <row r="3" ht="15.75">
      <c r="A3" s="38"/>
    </row>
    <row r="4" spans="1:9" ht="12.75">
      <c r="A4" t="s">
        <v>33</v>
      </c>
      <c r="B4" s="43" t="s">
        <v>109</v>
      </c>
      <c r="C4" s="43"/>
      <c r="D4" s="43"/>
      <c r="E4" s="43"/>
      <c r="F4" s="43"/>
      <c r="G4" s="43"/>
      <c r="H4" s="43"/>
      <c r="I4" s="43"/>
    </row>
    <row r="5" spans="2:9" ht="12.75">
      <c r="B5" s="43"/>
      <c r="C5" s="43"/>
      <c r="D5" s="43"/>
      <c r="E5" s="43"/>
      <c r="F5" s="43"/>
      <c r="G5" s="43"/>
      <c r="H5" s="43"/>
      <c r="I5" s="43"/>
    </row>
    <row r="6" spans="2:9" ht="21.75" customHeight="1">
      <c r="B6" s="43"/>
      <c r="C6" s="43"/>
      <c r="D6" s="43"/>
      <c r="E6" s="43"/>
      <c r="F6" s="43"/>
      <c r="G6" s="43"/>
      <c r="H6" s="43"/>
      <c r="I6" s="43"/>
    </row>
    <row r="8" ht="12.75">
      <c r="A8" t="s">
        <v>47</v>
      </c>
    </row>
    <row r="9" spans="1:3" ht="12.75">
      <c r="A9" t="s">
        <v>48</v>
      </c>
      <c r="B9" s="4" t="s">
        <v>49</v>
      </c>
      <c r="C9" s="26"/>
    </row>
    <row r="10" spans="1:3" ht="12.75">
      <c r="A10" t="s">
        <v>50</v>
      </c>
      <c r="B10" s="7" t="s">
        <v>55</v>
      </c>
      <c r="C10" s="26"/>
    </row>
    <row r="11" spans="1:3" ht="12.75">
      <c r="A11" t="s">
        <v>51</v>
      </c>
      <c r="B11" s="6" t="s">
        <v>54</v>
      </c>
      <c r="C11" s="26"/>
    </row>
    <row r="12" spans="1:3" ht="12.75">
      <c r="A12" t="s">
        <v>52</v>
      </c>
      <c r="B12" s="5" t="s">
        <v>53</v>
      </c>
      <c r="C12" s="27"/>
    </row>
    <row r="13" spans="1:3" ht="12.75">
      <c r="A13" t="s">
        <v>56</v>
      </c>
      <c r="B13" s="5" t="s">
        <v>57</v>
      </c>
      <c r="C13" s="28"/>
    </row>
    <row r="14" spans="1:3" ht="12.75">
      <c r="A14" t="s">
        <v>58</v>
      </c>
      <c r="B14" s="5" t="s">
        <v>59</v>
      </c>
      <c r="C14" s="29"/>
    </row>
  </sheetData>
  <sheetProtection password="ADD7" sheet="1" objects="1" scenarios="1"/>
  <mergeCells count="1">
    <mergeCell ref="B4:I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I8"/>
  <sheetViews>
    <sheetView workbookViewId="0" topLeftCell="A1">
      <selection activeCell="B8" sqref="B8"/>
    </sheetView>
  </sheetViews>
  <sheetFormatPr defaultColWidth="9.00390625" defaultRowHeight="12.75"/>
  <sheetData>
    <row r="1" ht="12.75">
      <c r="A1" s="1" t="b">
        <v>0</v>
      </c>
    </row>
    <row r="3" ht="15.75">
      <c r="A3" s="38"/>
    </row>
    <row r="4" spans="1:9" ht="12.75">
      <c r="A4" t="s">
        <v>33</v>
      </c>
      <c r="B4" s="43" t="s">
        <v>34</v>
      </c>
      <c r="C4" s="43"/>
      <c r="D4" s="43"/>
      <c r="E4" s="43"/>
      <c r="F4" s="43"/>
      <c r="G4" s="43"/>
      <c r="H4" s="43"/>
      <c r="I4" s="43"/>
    </row>
    <row r="5" spans="2:9" ht="12.75">
      <c r="B5" s="43"/>
      <c r="C5" s="43"/>
      <c r="D5" s="43"/>
      <c r="E5" s="43"/>
      <c r="F5" s="43"/>
      <c r="G5" s="43"/>
      <c r="H5" s="43"/>
      <c r="I5" s="43"/>
    </row>
    <row r="6" spans="2:9" ht="12.75">
      <c r="B6" s="43"/>
      <c r="C6" s="43"/>
      <c r="D6" s="43"/>
      <c r="E6" s="43"/>
      <c r="F6" s="43"/>
      <c r="G6" s="43"/>
      <c r="H6" s="43"/>
      <c r="I6" s="43"/>
    </row>
    <row r="8" ht="12.75">
      <c r="B8" s="30"/>
    </row>
  </sheetData>
  <sheetProtection password="ADD7" sheet="1" objects="1" scenarios="1"/>
  <mergeCells count="1">
    <mergeCell ref="B4:I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I19"/>
  <sheetViews>
    <sheetView workbookViewId="0" topLeftCell="A1">
      <selection activeCell="B8" sqref="B8"/>
    </sheetView>
  </sheetViews>
  <sheetFormatPr defaultColWidth="9.00390625" defaultRowHeight="12.75"/>
  <cols>
    <col min="1" max="1" width="23.00390625" style="0" customWidth="1"/>
    <col min="2" max="2" width="22.00390625" style="0" customWidth="1"/>
  </cols>
  <sheetData>
    <row r="1" ht="12.75">
      <c r="A1" s="1" t="b">
        <v>0</v>
      </c>
    </row>
    <row r="3" ht="15.75">
      <c r="A3" s="38"/>
    </row>
    <row r="4" spans="1:9" ht="12.75">
      <c r="A4" t="s">
        <v>33</v>
      </c>
      <c r="B4" s="43" t="s">
        <v>46</v>
      </c>
      <c r="C4" s="43"/>
      <c r="D4" s="43"/>
      <c r="E4" s="43"/>
      <c r="F4" s="43"/>
      <c r="G4" s="43"/>
      <c r="H4" s="43"/>
      <c r="I4" s="43"/>
    </row>
    <row r="5" spans="2:9" ht="12.75">
      <c r="B5" s="43"/>
      <c r="C5" s="43"/>
      <c r="D5" s="43"/>
      <c r="E5" s="43"/>
      <c r="F5" s="43"/>
      <c r="G5" s="43"/>
      <c r="H5" s="43"/>
      <c r="I5" s="43"/>
    </row>
    <row r="6" spans="2:9" ht="12.75">
      <c r="B6" s="43"/>
      <c r="C6" s="43"/>
      <c r="D6" s="43"/>
      <c r="E6" s="43"/>
      <c r="F6" s="43"/>
      <c r="G6" s="43"/>
      <c r="H6" s="43"/>
      <c r="I6" s="43"/>
    </row>
    <row r="8" spans="1:2" ht="12.75">
      <c r="A8" t="s">
        <v>35</v>
      </c>
      <c r="B8" s="30"/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</sheetData>
  <sheetProtection password="ADD7" sheet="1" objects="1" scenarios="1"/>
  <mergeCells count="1">
    <mergeCell ref="B4:I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I36"/>
  <sheetViews>
    <sheetView workbookViewId="0" topLeftCell="A1">
      <selection activeCell="D9" sqref="D9"/>
    </sheetView>
  </sheetViews>
  <sheetFormatPr defaultColWidth="9.00390625" defaultRowHeight="12.75"/>
  <cols>
    <col min="1" max="1" width="12.75390625" style="0" customWidth="1"/>
    <col min="2" max="2" width="14.875" style="0" customWidth="1"/>
    <col min="3" max="3" width="26.375" style="0" bestFit="1" customWidth="1"/>
  </cols>
  <sheetData>
    <row r="1" ht="12.75">
      <c r="A1" s="1" t="b">
        <v>0</v>
      </c>
    </row>
    <row r="3" ht="15.75">
      <c r="A3" s="38"/>
    </row>
    <row r="4" spans="1:9" ht="12.75" customHeight="1">
      <c r="A4" t="s">
        <v>33</v>
      </c>
      <c r="B4" s="43" t="s">
        <v>82</v>
      </c>
      <c r="C4" s="43"/>
      <c r="D4" s="43"/>
      <c r="E4" s="43"/>
      <c r="F4" s="12"/>
      <c r="G4" s="12"/>
      <c r="H4" s="12"/>
      <c r="I4" s="12"/>
    </row>
    <row r="5" spans="2:9" ht="12.75">
      <c r="B5" s="43"/>
      <c r="C5" s="43"/>
      <c r="D5" s="43"/>
      <c r="E5" s="43"/>
      <c r="F5" s="12"/>
      <c r="G5" s="12"/>
      <c r="H5" s="12"/>
      <c r="I5" s="12"/>
    </row>
    <row r="6" spans="2:9" ht="12.75">
      <c r="B6" s="43"/>
      <c r="C6" s="43"/>
      <c r="D6" s="43"/>
      <c r="E6" s="43"/>
      <c r="F6" s="12"/>
      <c r="G6" s="12"/>
      <c r="H6" s="12"/>
      <c r="I6" s="12"/>
    </row>
    <row r="8" spans="1:2" ht="25.5">
      <c r="A8" s="15" t="s">
        <v>77</v>
      </c>
      <c r="B8" s="15" t="s">
        <v>78</v>
      </c>
    </row>
    <row r="9" spans="1:4" ht="12.75">
      <c r="A9" s="16">
        <v>39845</v>
      </c>
      <c r="B9" s="9">
        <v>20</v>
      </c>
      <c r="C9" t="s">
        <v>79</v>
      </c>
      <c r="D9" s="31"/>
    </row>
    <row r="10" spans="1:4" ht="12.75">
      <c r="A10" s="16">
        <f>A9+1</f>
        <v>39846</v>
      </c>
      <c r="B10" s="9">
        <v>27</v>
      </c>
      <c r="C10" t="s">
        <v>80</v>
      </c>
      <c r="D10" s="31"/>
    </row>
    <row r="11" spans="1:4" ht="12.75">
      <c r="A11" s="16">
        <f aca="true" t="shared" si="0" ref="A11:A36">A10+1</f>
        <v>39847</v>
      </c>
      <c r="B11" s="9">
        <v>21</v>
      </c>
      <c r="C11" t="s">
        <v>81</v>
      </c>
      <c r="D11" s="31"/>
    </row>
    <row r="12" spans="1:2" ht="12.75">
      <c r="A12" s="16">
        <f t="shared" si="0"/>
        <v>39848</v>
      </c>
      <c r="B12" s="9">
        <v>22</v>
      </c>
    </row>
    <row r="13" spans="1:2" ht="12.75">
      <c r="A13" s="16">
        <f t="shared" si="0"/>
        <v>39849</v>
      </c>
      <c r="B13" s="9">
        <v>21</v>
      </c>
    </row>
    <row r="14" spans="1:2" ht="12.75">
      <c r="A14" s="16">
        <f t="shared" si="0"/>
        <v>39850</v>
      </c>
      <c r="B14" s="9">
        <v>22</v>
      </c>
    </row>
    <row r="15" spans="1:2" ht="12.75">
      <c r="A15" s="16">
        <f t="shared" si="0"/>
        <v>39851</v>
      </c>
      <c r="B15" s="9">
        <v>23</v>
      </c>
    </row>
    <row r="16" spans="1:2" ht="12.75">
      <c r="A16" s="16">
        <f t="shared" si="0"/>
        <v>39852</v>
      </c>
      <c r="B16" s="9">
        <v>23</v>
      </c>
    </row>
    <row r="17" spans="1:2" ht="12.75">
      <c r="A17" s="16">
        <f t="shared" si="0"/>
        <v>39853</v>
      </c>
      <c r="B17" s="9">
        <v>22</v>
      </c>
    </row>
    <row r="18" spans="1:2" ht="12.75">
      <c r="A18" s="16">
        <f t="shared" si="0"/>
        <v>39854</v>
      </c>
      <c r="B18" s="9">
        <v>23</v>
      </c>
    </row>
    <row r="19" spans="1:2" ht="12.75">
      <c r="A19" s="16">
        <f t="shared" si="0"/>
        <v>39855</v>
      </c>
      <c r="B19" s="9">
        <v>22</v>
      </c>
    </row>
    <row r="20" spans="1:2" ht="12.75">
      <c r="A20" s="16">
        <f t="shared" si="0"/>
        <v>39856</v>
      </c>
      <c r="B20" s="9">
        <v>30</v>
      </c>
    </row>
    <row r="21" spans="1:2" ht="12.75">
      <c r="A21" s="16">
        <f t="shared" si="0"/>
        <v>39857</v>
      </c>
      <c r="B21" s="9">
        <v>25</v>
      </c>
    </row>
    <row r="22" spans="1:2" ht="12.75">
      <c r="A22" s="16">
        <f t="shared" si="0"/>
        <v>39858</v>
      </c>
      <c r="B22" s="9">
        <v>25</v>
      </c>
    </row>
    <row r="23" spans="1:2" ht="12.75">
      <c r="A23" s="16">
        <f t="shared" si="0"/>
        <v>39859</v>
      </c>
      <c r="B23" s="9">
        <v>25</v>
      </c>
    </row>
    <row r="24" spans="1:2" ht="12.75">
      <c r="A24" s="16">
        <f t="shared" si="0"/>
        <v>39860</v>
      </c>
      <c r="B24" s="9">
        <v>29</v>
      </c>
    </row>
    <row r="25" spans="1:2" ht="12.75">
      <c r="A25" s="16">
        <f t="shared" si="0"/>
        <v>39861</v>
      </c>
      <c r="B25" s="9">
        <v>28</v>
      </c>
    </row>
    <row r="26" spans="1:2" ht="12.75">
      <c r="A26" s="16">
        <f t="shared" si="0"/>
        <v>39862</v>
      </c>
      <c r="B26" s="9">
        <v>29</v>
      </c>
    </row>
    <row r="27" spans="1:2" ht="12.75">
      <c r="A27" s="16">
        <f t="shared" si="0"/>
        <v>39863</v>
      </c>
      <c r="B27" s="9">
        <v>32</v>
      </c>
    </row>
    <row r="28" spans="1:2" ht="12.75">
      <c r="A28" s="16">
        <f t="shared" si="0"/>
        <v>39864</v>
      </c>
      <c r="B28" s="9">
        <v>32</v>
      </c>
    </row>
    <row r="29" spans="1:2" ht="12.75">
      <c r="A29" s="16">
        <f t="shared" si="0"/>
        <v>39865</v>
      </c>
      <c r="B29" s="9">
        <v>29</v>
      </c>
    </row>
    <row r="30" spans="1:2" ht="12.75">
      <c r="A30" s="16">
        <f t="shared" si="0"/>
        <v>39866</v>
      </c>
      <c r="B30" s="9">
        <v>28</v>
      </c>
    </row>
    <row r="31" spans="1:2" ht="12.75">
      <c r="A31" s="16">
        <f t="shared" si="0"/>
        <v>39867</v>
      </c>
      <c r="B31" s="9">
        <v>27</v>
      </c>
    </row>
    <row r="32" spans="1:2" ht="12.75">
      <c r="A32" s="16">
        <f t="shared" si="0"/>
        <v>39868</v>
      </c>
      <c r="B32" s="9">
        <v>26</v>
      </c>
    </row>
    <row r="33" spans="1:2" ht="12.75">
      <c r="A33" s="16">
        <f t="shared" si="0"/>
        <v>39869</v>
      </c>
      <c r="B33" s="9">
        <v>29</v>
      </c>
    </row>
    <row r="34" spans="1:2" ht="12.75">
      <c r="A34" s="16">
        <f t="shared" si="0"/>
        <v>39870</v>
      </c>
      <c r="B34" s="9">
        <v>29</v>
      </c>
    </row>
    <row r="35" spans="1:2" ht="12.75">
      <c r="A35" s="16">
        <f t="shared" si="0"/>
        <v>39871</v>
      </c>
      <c r="B35" s="9">
        <v>23</v>
      </c>
    </row>
    <row r="36" spans="1:2" ht="12.75">
      <c r="A36" s="16">
        <f t="shared" si="0"/>
        <v>39872</v>
      </c>
      <c r="B36" s="9">
        <v>22</v>
      </c>
    </row>
  </sheetData>
  <sheetProtection password="ADD7" sheet="1" objects="1" scenarios="1"/>
  <mergeCells count="1">
    <mergeCell ref="B4:E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I9"/>
  <sheetViews>
    <sheetView workbookViewId="0" topLeftCell="A1">
      <selection activeCell="C9" sqref="C9"/>
    </sheetView>
  </sheetViews>
  <sheetFormatPr defaultColWidth="9.00390625" defaultRowHeight="12.75"/>
  <cols>
    <col min="1" max="2" width="17.375" style="0" customWidth="1"/>
    <col min="3" max="3" width="17.75390625" style="0" customWidth="1"/>
  </cols>
  <sheetData>
    <row r="1" ht="12.75">
      <c r="A1" s="1" t="b">
        <v>0</v>
      </c>
    </row>
    <row r="3" ht="15.75">
      <c r="A3" s="38"/>
    </row>
    <row r="4" spans="1:9" ht="12.75" customHeight="1">
      <c r="A4" t="s">
        <v>33</v>
      </c>
      <c r="B4" s="43" t="s">
        <v>84</v>
      </c>
      <c r="C4" s="43"/>
      <c r="D4" s="43"/>
      <c r="E4" s="43"/>
      <c r="F4" s="43"/>
      <c r="G4" s="12"/>
      <c r="H4" s="12"/>
      <c r="I4" s="12"/>
    </row>
    <row r="5" spans="2:9" ht="12.75">
      <c r="B5" s="43"/>
      <c r="C5" s="43"/>
      <c r="D5" s="43"/>
      <c r="E5" s="43"/>
      <c r="F5" s="43"/>
      <c r="G5" s="12"/>
      <c r="H5" s="12"/>
      <c r="I5" s="12"/>
    </row>
    <row r="6" spans="2:9" ht="12.75">
      <c r="B6" s="43"/>
      <c r="C6" s="43"/>
      <c r="D6" s="43"/>
      <c r="E6" s="43"/>
      <c r="F6" s="43"/>
      <c r="G6" s="12"/>
      <c r="H6" s="12"/>
      <c r="I6" s="12"/>
    </row>
    <row r="8" spans="1:3" ht="12.75">
      <c r="A8" t="s">
        <v>0</v>
      </c>
      <c r="B8" s="3" t="s">
        <v>1</v>
      </c>
      <c r="C8" t="s">
        <v>83</v>
      </c>
    </row>
    <row r="9" spans="1:3" ht="12.75">
      <c r="A9">
        <f>Результат!B1</f>
        <v>0</v>
      </c>
      <c r="B9">
        <f>Результат!B2</f>
        <v>0</v>
      </c>
      <c r="C9" s="30"/>
    </row>
  </sheetData>
  <sheetProtection password="ADD7" sheet="1" objects="1" scenarios="1"/>
  <mergeCells count="1">
    <mergeCell ref="B4:F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I31"/>
  <sheetViews>
    <sheetView workbookViewId="0" topLeftCell="A1">
      <selection activeCell="B8" sqref="B8"/>
    </sheetView>
  </sheetViews>
  <sheetFormatPr defaultColWidth="9.00390625" defaultRowHeight="12.75"/>
  <sheetData>
    <row r="1" ht="12.75">
      <c r="A1" s="1" t="b">
        <v>0</v>
      </c>
    </row>
    <row r="3" ht="15.75">
      <c r="A3" s="38"/>
    </row>
    <row r="4" spans="1:9" ht="12.75">
      <c r="A4" t="s">
        <v>33</v>
      </c>
      <c r="B4" s="43" t="s">
        <v>107</v>
      </c>
      <c r="C4" s="43"/>
      <c r="D4" s="43"/>
      <c r="E4" s="43"/>
      <c r="F4" s="43"/>
      <c r="G4" s="43"/>
      <c r="H4" s="43"/>
      <c r="I4" s="43"/>
    </row>
    <row r="5" spans="2:9" ht="21" customHeight="1">
      <c r="B5" s="43"/>
      <c r="C5" s="43"/>
      <c r="D5" s="43"/>
      <c r="E5" s="43"/>
      <c r="F5" s="43"/>
      <c r="G5" s="43"/>
      <c r="H5" s="43"/>
      <c r="I5" s="43"/>
    </row>
    <row r="6" spans="2:9" ht="22.5" customHeight="1">
      <c r="B6" s="43"/>
      <c r="C6" s="43"/>
      <c r="D6" s="43"/>
      <c r="E6" s="43"/>
      <c r="F6" s="43"/>
      <c r="G6" s="43"/>
      <c r="H6" s="43"/>
      <c r="I6" s="43"/>
    </row>
    <row r="8" spans="1:2" ht="12.75">
      <c r="A8" s="17">
        <v>89</v>
      </c>
      <c r="B8" s="30"/>
    </row>
    <row r="9" spans="1:2" ht="12.75">
      <c r="A9" s="17">
        <v>78</v>
      </c>
      <c r="B9" s="30"/>
    </row>
    <row r="10" spans="1:2" ht="12.75">
      <c r="A10" s="18" t="s">
        <v>85</v>
      </c>
      <c r="B10" s="30"/>
    </row>
    <row r="11" spans="1:2" ht="12.75">
      <c r="A11" s="17">
        <v>29</v>
      </c>
      <c r="B11" s="30"/>
    </row>
    <row r="12" spans="1:2" ht="12.75">
      <c r="A12" s="17">
        <v>181</v>
      </c>
      <c r="B12" s="30"/>
    </row>
    <row r="13" spans="1:2" ht="12.75">
      <c r="A13" s="17">
        <v>62</v>
      </c>
      <c r="B13" s="30"/>
    </row>
    <row r="14" spans="1:2" ht="12.75">
      <c r="A14" s="17">
        <v>115</v>
      </c>
      <c r="B14" s="30"/>
    </row>
    <row r="15" spans="1:2" ht="12.75">
      <c r="A15" s="17">
        <v>80</v>
      </c>
      <c r="B15" s="30"/>
    </row>
    <row r="16" spans="1:2" ht="12.75">
      <c r="A16" s="17">
        <v>209</v>
      </c>
      <c r="B16" s="30"/>
    </row>
    <row r="17" spans="1:2" ht="12.75">
      <c r="A17" s="17">
        <v>35</v>
      </c>
      <c r="B17" s="30"/>
    </row>
    <row r="18" spans="1:2" ht="12.75">
      <c r="A18" s="18">
        <v>320</v>
      </c>
      <c r="B18" s="30"/>
    </row>
    <row r="19" spans="1:2" ht="12.75">
      <c r="A19" s="17">
        <v>141</v>
      </c>
      <c r="B19" s="30"/>
    </row>
    <row r="20" spans="1:2" ht="12.75">
      <c r="A20" s="17">
        <v>263</v>
      </c>
      <c r="B20" s="30"/>
    </row>
    <row r="21" spans="1:2" ht="12.75">
      <c r="A21" s="17">
        <v>0</v>
      </c>
      <c r="B21" s="30"/>
    </row>
    <row r="22" spans="1:2" ht="12.75">
      <c r="A22" s="19" t="s">
        <v>86</v>
      </c>
      <c r="B22" s="30"/>
    </row>
    <row r="23" spans="1:2" ht="12.75">
      <c r="A23" s="18" t="s">
        <v>87</v>
      </c>
      <c r="B23" s="30"/>
    </row>
    <row r="24" spans="1:2" ht="12.75">
      <c r="A24" s="17">
        <v>191</v>
      </c>
      <c r="B24" s="30"/>
    </row>
    <row r="25" spans="1:2" ht="12.75">
      <c r="A25" s="17">
        <v>52</v>
      </c>
      <c r="B25" s="30"/>
    </row>
    <row r="26" spans="1:2" ht="12.75">
      <c r="A26" s="17">
        <v>198</v>
      </c>
      <c r="B26" s="30"/>
    </row>
    <row r="27" spans="1:2" ht="12.75">
      <c r="A27" s="17">
        <v>205</v>
      </c>
      <c r="B27" s="30"/>
    </row>
    <row r="28" spans="1:2" ht="12.75">
      <c r="A28" s="19" t="s">
        <v>88</v>
      </c>
      <c r="B28" s="30"/>
    </row>
    <row r="29" spans="1:2" ht="12.75">
      <c r="A29" s="17">
        <v>278</v>
      </c>
      <c r="B29" s="30"/>
    </row>
    <row r="30" spans="1:2" ht="12.75">
      <c r="A30" s="17">
        <v>13</v>
      </c>
      <c r="B30" s="30"/>
    </row>
    <row r="31" spans="1:2" ht="12.75">
      <c r="A31" s="17">
        <v>776</v>
      </c>
      <c r="B31" s="30"/>
    </row>
  </sheetData>
  <sheetProtection password="ADD7" sheet="1" objects="1" scenarios="1"/>
  <mergeCells count="1">
    <mergeCell ref="B4:I6"/>
  </mergeCells>
  <printOptions/>
  <pageMargins left="0.75" right="0.75" top="1" bottom="1" header="0.5" footer="0.5"/>
  <pageSetup horizontalDpi="600" verticalDpi="600" orientation="portrait" paperSize="9" r:id="rId2"/>
  <ignoredErrors>
    <ignoredError sqref="A10 A22:A23 A28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volokitin</dc:creator>
  <cp:keywords/>
  <dc:description/>
  <cp:lastModifiedBy>volokitin</cp:lastModifiedBy>
  <dcterms:created xsi:type="dcterms:W3CDTF">2009-02-16T06:11:07Z</dcterms:created>
  <dcterms:modified xsi:type="dcterms:W3CDTF">2009-02-18T08:32:44Z</dcterms:modified>
  <cp:category/>
  <cp:version/>
  <cp:contentType/>
  <cp:contentStatus/>
</cp:coreProperties>
</file>